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ppv.hr\dfs\SFMC\2024\Godišnji izvještaj o radu za 2023\"/>
    </mc:Choice>
  </mc:AlternateContent>
  <bookViews>
    <workbookView xWindow="0" yWindow="0" windowWidth="28800" windowHeight="12330" firstSheet="12" activeTab="16"/>
  </bookViews>
  <sheets>
    <sheet name="UPUTE" sheetId="14" state="hidden" r:id="rId1"/>
    <sheet name="PRIORITETNE I REFORMSKE MJERE" sheetId="10" state="hidden" r:id="rId2"/>
    <sheet name="INVESTICIJSKE MJERE" sheetId="12" state="hidden" r:id="rId3"/>
    <sheet name="OSTALE MJERE" sheetId="4" state="hidden" r:id="rId4"/>
    <sheet name="Kabinet ministra" sheetId="108" r:id="rId5"/>
    <sheet name="Glavno tajništvo" sheetId="105" r:id="rId6"/>
    <sheet name="Uprava pomorstva" sheetId="101" r:id="rId7"/>
    <sheet name="Uprava sigurnosti plovidbe" sheetId="111" r:id="rId8"/>
    <sheet name="Uprava unutarnje plovidbe" sheetId="114" r:id="rId9"/>
    <sheet name="Uprava za željez. infra. i " sheetId="110" r:id="rId10"/>
    <sheet name="Uprava zračnog pr. el.kom.i" sheetId="113" r:id="rId11"/>
    <sheet name="Uprava za c.pr.,c.infr.i in" sheetId="107" r:id="rId12"/>
    <sheet name="Uprava za EU fond. i stra.p" sheetId="109" r:id="rId13"/>
    <sheet name="Uprava za pr. i financije" sheetId="112" r:id="rId14"/>
    <sheet name="SS za vanj. i eu posl. i od." sheetId="102" r:id="rId15"/>
    <sheet name="SS za unutarnju reviziju " sheetId="104" r:id="rId16"/>
    <sheet name="Ostale aktivnosti" sheetId="78" r:id="rId17"/>
    <sheet name="POKAZATELJI ISHODA" sheetId="1" state="hidden" r:id="rId18"/>
    <sheet name="IZVJEĆE MJERE" sheetId="3" state="hidden" r:id="rId19"/>
    <sheet name="IZVJEŠĆE CILJEVI" sheetId="5" state="hidden" r:id="rId20"/>
    <sheet name="TABLICA RIZIKA" sheetId="13" state="hidden" r:id="rId21"/>
  </sheets>
  <externalReferences>
    <externalReference r:id="rId22"/>
  </externalReferences>
  <definedNames>
    <definedName name="_xlnm._FilterDatabase" localSheetId="7" hidden="1">'Uprava sigurnosti plovidbe'!$N$2:$N$50</definedName>
    <definedName name="_Toc39225379" localSheetId="0">UPUTE!$A$1</definedName>
    <definedName name="_Toc39225380" localSheetId="0">UPUTE!$A$10</definedName>
    <definedName name="_xlnm.Print_Titles" localSheetId="5">'Glavno tajništvo'!$3:$3</definedName>
    <definedName name="_xlnm.Print_Titles" localSheetId="2">'INVESTICIJSKE MJERE'!$1:$7</definedName>
    <definedName name="_xlnm.Print_Titles" localSheetId="18">'IZVJEĆE MJERE'!$3:$5</definedName>
    <definedName name="_xlnm.Print_Titles" localSheetId="4">'Kabinet ministra'!$3:$3</definedName>
    <definedName name="_xlnm.Print_Titles" localSheetId="16">'Ostale aktivnosti'!$2:$2</definedName>
    <definedName name="_xlnm.Print_Titles" localSheetId="3">'OSTALE MJERE'!$6:$7</definedName>
    <definedName name="_xlnm.Print_Titles" localSheetId="15">'SS za unutarnju reviziju '!$3:$3</definedName>
    <definedName name="_xlnm.Print_Titles" localSheetId="14">'SS za vanj. i eu posl. i od.'!$3:$3</definedName>
    <definedName name="_xlnm.Print_Titles" localSheetId="6">'Uprava pomorstva'!$3:$3</definedName>
    <definedName name="_xlnm.Print_Titles" localSheetId="7">'Uprava sigurnosti plovidbe'!$3:$3</definedName>
    <definedName name="_xlnm.Print_Titles" localSheetId="8">'Uprava unutarnje plovidbe'!$3:$3</definedName>
    <definedName name="_xlnm.Print_Titles" localSheetId="11">'Uprava za c.pr.,c.infr.i in'!$3:$3</definedName>
    <definedName name="_xlnm.Print_Titles" localSheetId="12">'Uprava za EU fond. i stra.p'!$3:$3</definedName>
    <definedName name="_xlnm.Print_Titles" localSheetId="13">'Uprava za pr. i financije'!$3:$3</definedName>
    <definedName name="_xlnm.Print_Titles" localSheetId="9">'Uprava za željez. infra. i '!$A:$A,'Uprava za željez. infra. i '!$3:$3</definedName>
    <definedName name="_xlnm.Print_Titles" localSheetId="10">'Uprava zračnog pr. el.kom.i'!$3:$3</definedName>
    <definedName name="_xlnm.Print_Area" localSheetId="5">'Glavno tajništvo'!$A$1:$R$10</definedName>
    <definedName name="_xlnm.Print_Area" localSheetId="2">'INVESTICIJSKE MJERE'!$A$1:$H$28</definedName>
    <definedName name="_xlnm.Print_Area" localSheetId="18">'IZVJEĆE MJERE'!$A$1:$N$53</definedName>
    <definedName name="_xlnm.Print_Area" localSheetId="19">'IZVJEŠĆE CILJEVI'!$A$1:$H$25</definedName>
    <definedName name="_xlnm.Print_Area" localSheetId="4">'Kabinet ministra'!$A$1:$R$18</definedName>
    <definedName name="_xlnm.Print_Area" localSheetId="16">'Ostale aktivnosti'!$A$1:$R$6</definedName>
    <definedName name="_xlnm.Print_Area" localSheetId="3">'OSTALE MJERE'!$A$1:$J$28</definedName>
    <definedName name="_xlnm.Print_Area" localSheetId="17">'POKAZATELJI ISHODA'!$A$1:$H$10</definedName>
    <definedName name="_xlnm.Print_Area" localSheetId="1">'PRIORITETNE I REFORMSKE MJERE'!$A$1:$M$30</definedName>
    <definedName name="_xlnm.Print_Area" localSheetId="15">'SS za unutarnju reviziju '!$A$1:$R$7</definedName>
    <definedName name="_xlnm.Print_Area" localSheetId="14">'SS za vanj. i eu posl. i od.'!$A$1:$R$23</definedName>
    <definedName name="_xlnm.Print_Area" localSheetId="6">'Uprava pomorstva'!$A$1:$R$18</definedName>
    <definedName name="_xlnm.Print_Area" localSheetId="7">'Uprava sigurnosti plovidbe'!$A$1:$R$52</definedName>
    <definedName name="_xlnm.Print_Area" localSheetId="8">'Uprava unutarnje plovidbe'!$A$1:$R$32</definedName>
    <definedName name="_xlnm.Print_Area" localSheetId="11">'Uprava za c.pr.,c.infr.i in'!$A$1:$R$56</definedName>
    <definedName name="_xlnm.Print_Area" localSheetId="12">'Uprava za EU fond. i stra.p'!$A$1:$R$27</definedName>
    <definedName name="_xlnm.Print_Area" localSheetId="13">'Uprava za pr. i financije'!$A$1:$R$47</definedName>
    <definedName name="_xlnm.Print_Area" localSheetId="9">'Uprava za željez. infra. i '!$A$1:$Q$26</definedName>
    <definedName name="_xlnm.Print_Area" localSheetId="10">'Uprava zračnog pr. el.kom.i'!$A$1:$R$13</definedName>
  </definedNames>
  <calcPr calcId="162913"/>
</workbook>
</file>

<file path=xl/calcChain.xml><?xml version="1.0" encoding="utf-8"?>
<calcChain xmlns="http://schemas.openxmlformats.org/spreadsheetml/2006/main">
  <c r="P4" i="110" l="1"/>
  <c r="Q48" i="111" l="1"/>
  <c r="Q46" i="111"/>
  <c r="Q4" i="111"/>
  <c r="P26" i="110" l="1"/>
  <c r="P25" i="110"/>
  <c r="P24" i="110"/>
  <c r="P23" i="110"/>
  <c r="P22" i="110"/>
  <c r="P17" i="110"/>
  <c r="P16" i="110"/>
  <c r="P15" i="110"/>
  <c r="P14" i="110"/>
  <c r="P13" i="110"/>
  <c r="P12" i="110"/>
  <c r="P11" i="110"/>
  <c r="N10" i="110"/>
  <c r="P10" i="110" s="1"/>
  <c r="P9" i="110"/>
  <c r="P8" i="110"/>
  <c r="N7" i="110"/>
  <c r="P7" i="110" s="1"/>
  <c r="O6" i="110"/>
  <c r="N6" i="110"/>
  <c r="P5" i="110"/>
  <c r="N4" i="110"/>
  <c r="P6" i="110" l="1"/>
  <c r="Q52" i="107" l="1"/>
  <c r="Q51" i="107"/>
  <c r="Q50" i="107"/>
  <c r="Q49" i="107"/>
  <c r="Q48" i="107"/>
  <c r="Q47" i="107"/>
  <c r="Q46" i="107"/>
  <c r="Q45" i="107"/>
  <c r="Q44" i="107"/>
  <c r="Q43" i="107"/>
  <c r="Q42" i="107"/>
  <c r="T41" i="107"/>
  <c r="S41" i="107"/>
  <c r="Q41" i="107"/>
  <c r="Q40" i="107"/>
  <c r="Q30" i="107"/>
  <c r="Q28" i="107"/>
  <c r="Q27" i="107"/>
  <c r="Q25" i="107"/>
  <c r="Q24" i="107"/>
  <c r="Q23" i="107"/>
  <c r="Q22" i="107"/>
  <c r="Q5" i="107"/>
  <c r="Q4" i="107"/>
  <c r="Q15" i="101" l="1"/>
  <c r="Q14" i="101"/>
  <c r="Q13" i="101"/>
  <c r="Q12" i="101"/>
  <c r="Q11" i="101"/>
  <c r="Q9" i="101"/>
  <c r="Q6" i="101"/>
  <c r="Q6" i="78" l="1"/>
  <c r="Q5" i="78"/>
  <c r="Q4" i="78"/>
  <c r="Q3" i="78"/>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Matea Benković</author>
  </authors>
  <commentList>
    <comment ref="R25" authorId="0" shapeId="0">
      <text>
        <r>
          <rPr>
            <b/>
            <sz val="9"/>
            <color indexed="81"/>
            <rFont val="Tahoma"/>
            <family val="2"/>
          </rPr>
          <t>Matea Benković:</t>
        </r>
        <r>
          <rPr>
            <sz val="9"/>
            <color indexed="81"/>
            <rFont val="Tahoma"/>
            <family val="2"/>
          </rPr>
          <t xml:space="preserve">
uzeto iz Godišnje izvješće projekata i podprojekata financiranih iz EU sredstava u 2023., općenito za T820079</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<sst xmlns="http://schemas.openxmlformats.org/spreadsheetml/2006/main" count="2792" uniqueCount="1243">
  <si>
    <t>Posebni cilj</t>
  </si>
  <si>
    <t>Jedinica</t>
  </si>
  <si>
    <t>Polazna vrijednost</t>
  </si>
  <si>
    <t>Planirana proračunska sredstva</t>
  </si>
  <si>
    <t>Iskorištena proračunska sredstva</t>
  </si>
  <si>
    <t>Sredstva 
državnog 
proračuna</t>
  </si>
  <si>
    <t>Pomoći 
Europske 
unije</t>
  </si>
  <si>
    <t>Odgovorna 
osoba</t>
  </si>
  <si>
    <t>Odgovorna osoba</t>
  </si>
  <si>
    <t>Polazna
vrijednost</t>
  </si>
  <si>
    <t>Trenutna
vrijednost</t>
  </si>
  <si>
    <t>Ciljana
vrijednost</t>
  </si>
  <si>
    <t>Ostvaruje li se posebni cilj prema planu
DA/NE</t>
  </si>
  <si>
    <t xml:space="preserve">Posebni cilj </t>
  </si>
  <si>
    <t>Način ostvarenja
se odvija 
prema planu
DA/NE</t>
  </si>
  <si>
    <t>Redni broj i naziv</t>
  </si>
  <si>
    <t>IZVJEŠTAJ O OSTVARENJU POSEBNIH CILJEVA STRATEŠKOG PLANA</t>
  </si>
  <si>
    <t>Aktivnosti/
projekti u proračunu</t>
  </si>
  <si>
    <t xml:space="preserve">Pokazatelj rezultata </t>
  </si>
  <si>
    <t>UPUTE ZA POPUNJAVANJE:</t>
  </si>
  <si>
    <t>U 1. stupac upisuje se naziv posebnog cilja.</t>
  </si>
  <si>
    <t>U 10. stupac upisuju se aktivnosti i/ili projekti iz državnog proračuna na kojima se osiguravaju sredstva za provedbu načina ostvarenja.</t>
  </si>
  <si>
    <t>Program u državnom proračunu</t>
  </si>
  <si>
    <t>U 12. stupac za polugodišnje izvještaje upisuje se iznos iskorištenih proračunskih sredstava na dan 30. lipnja tekuće godine, a za godišnje izvještaje na dan 31. prosinca.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</si>
  <si>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</si>
  <si>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</si>
  <si>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</si>
  <si>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 xml:space="preserve">U 11. stupac upisuje se iznos proračunskih sredstava planiran za ostvarenje pojedinog načina ostvarenja/reformske mjere u tekućoj godini s tim da se posebno izdvajaju pomoći Europske unije. </t>
  </si>
  <si>
    <t>Kratak opis</t>
  </si>
  <si>
    <t>Ciljana
vrijednost
2021.</t>
  </si>
  <si>
    <t>Pravni/upravni instrumenti provedbe mjere</t>
  </si>
  <si>
    <t>U Pravni/upravni instrumenti provedbe mjere se upisuju podaci o zakonskim i podzakonskim propisima koji uređuju područje koje se planira unaprijediti provođenjem utvrđene reformske mjere.</t>
  </si>
  <si>
    <t>Ciljana
vrijednost
2022.</t>
  </si>
  <si>
    <t>Cilj mjere</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</si>
  <si>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</si>
  <si>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</si>
  <si>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</si>
  <si>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</si>
  <si>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</si>
  <si>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</si>
  <si>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</si>
  <si>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</si>
  <si>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</si>
  <si>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 xml:space="preserve">Posebni cilj 1.2.
</t>
  </si>
  <si>
    <t>* brojčano iskazati</t>
  </si>
  <si>
    <t>Ciljana
vrijednost
2023.</t>
  </si>
  <si>
    <t>Ciljana
vrijednost
2024.</t>
  </si>
  <si>
    <t>Strateški cilj</t>
  </si>
  <si>
    <t>Ključne točke ostvarenja</t>
  </si>
  <si>
    <t>Aktivnost ili projekt u Državnom proračunu</t>
  </si>
  <si>
    <t>OKVIR ZA PRAĆENJE</t>
  </si>
  <si>
    <t>Rok provedbe 
(mj-godina)</t>
  </si>
  <si>
    <t>Posebni cilj iz akta SP / Prioritet iz Programa Vlade</t>
  </si>
  <si>
    <t>PRIORITETNA ili REFORMSKA MJERA</t>
  </si>
  <si>
    <t>Oznaka P/R)</t>
  </si>
  <si>
    <r>
      <rPr>
        <b/>
        <u/>
        <sz val="11"/>
        <rFont val="Arial"/>
        <family val="2"/>
      </rPr>
      <t>CSR</t>
    </r>
    <r>
      <rPr>
        <b/>
        <sz val="11"/>
        <rFont val="Arial"/>
        <family val="2"/>
      </rPr>
      <t xml:space="preserve">
SDG</t>
    </r>
  </si>
  <si>
    <t>Strateški cilj iz akta SP / Cilj ekonomske politike:</t>
  </si>
  <si>
    <t>Posebni cilj iz akta SP / Prioritet iz Programa Vlade:</t>
  </si>
  <si>
    <t>Program u državnom proračunu:</t>
  </si>
  <si>
    <t>OSTALE MJERE</t>
  </si>
  <si>
    <t>TABLICA POKAZATELJA ISHODA</t>
  </si>
  <si>
    <t>Pokazatelj ishoda</t>
  </si>
  <si>
    <t>U Strateški cilj se upisuje naziv strateškog cilja čijem će se ostvarenju doprinijeti provođenjem  utvrđene prioritetne ili reformske mjere.</t>
  </si>
  <si>
    <t>U Posebni cilj se upisuje naziv posebnog cilja čijem će se ostvarenju doprinijeti provođenjem  utvrđene prioritetne ili reformske mjere.</t>
  </si>
  <si>
    <t>INVESTICIJSKE MJERE</t>
  </si>
  <si>
    <t>Razdoblje provedbe  
(mj-god početka i kraja provedbe)</t>
  </si>
  <si>
    <t xml:space="preserve">Pokazatelj(i) neposrednog rezultata </t>
  </si>
  <si>
    <t>Vrijednost 
(u HRK)</t>
  </si>
  <si>
    <t xml:space="preserve">Projekt u Državnom proračunu i/ili dr. izvor(i) financiranja </t>
  </si>
  <si>
    <t>Naziv mjere</t>
  </si>
  <si>
    <t>Aktivnost u 
Državnom proračunu</t>
  </si>
  <si>
    <t>Pokazatelj ishoda
(outcome)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</si>
  <si>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</si>
  <si>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</si>
  <si>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</si>
  <si>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IZVJEŠTAJ O PROVEDBI MJERA PROVEDBENOG PROGRAMA</t>
  </si>
  <si>
    <t>NAZIV MJERE</t>
  </si>
  <si>
    <t xml:space="preserve">Strateški CILJ </t>
  </si>
  <si>
    <t>Mjera 1.1.1.</t>
  </si>
  <si>
    <t>Mjera 1.1.2.</t>
  </si>
  <si>
    <t>Mjera 1.1.3.</t>
  </si>
  <si>
    <t>Investicijska mjera 1.</t>
  </si>
  <si>
    <t>Investicijska mjera 2.</t>
  </si>
  <si>
    <t>NAPOMENA: za svaki strateški cilj je potrebno popuniti posebnu tablicu</t>
  </si>
  <si>
    <t>Mjera 1.2.1.</t>
  </si>
  <si>
    <t>Mjera 1.2.2.</t>
  </si>
  <si>
    <t>Mjera 1.2.3.</t>
  </si>
  <si>
    <t>Mjera 1.2.4.</t>
  </si>
  <si>
    <t>Investicijska mjera 3.</t>
  </si>
  <si>
    <t>Investicijska mjera 4.</t>
  </si>
  <si>
    <t>Trošak provedbe (u HRK)</t>
  </si>
  <si>
    <t>Pokazatelj učinka:</t>
  </si>
  <si>
    <t xml:space="preserve">Pokazatelj ishoda: </t>
  </si>
  <si>
    <t>Početna vrijednost:</t>
  </si>
  <si>
    <t>Ciljna vrijednost:</t>
  </si>
  <si>
    <t>Strateški cilj:</t>
  </si>
  <si>
    <t>Posebni cilj:</t>
  </si>
  <si>
    <t>Glavni elementi provedbenog programa su:</t>
  </si>
  <si>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</si>
  <si>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</si>
  <si>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</si>
  <si>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</si>
  <si>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</si>
  <si>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</si>
  <si>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</si>
  <si>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</si>
  <si>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</si>
  <si>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Elementi provedbenog programa</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</si>
  <si>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</si>
  <si>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</si>
  <si>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</si>
  <si>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</si>
  <si>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</si>
  <si>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</si>
  <si>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Pokazatelj rezultata (i mjerna jedinica)</t>
  </si>
  <si>
    <t xml:space="preserve">U Pokazatelj učinka upisuje se naziv pokazatelja učinka pomoću kojeg se mjeri ostvarenje strateškog cilja. Pokazatelj učinka odabire se iz biblioteke pokazatelja. </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</si>
  <si>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</si>
  <si>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</si>
  <si>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</si>
  <si>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</si>
  <si>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</si>
  <si>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</si>
  <si>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</si>
  <si>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</si>
  <si>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</si>
  <si>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3a. Nastaviti provoditi mjere kojima se malim i srednjim poduzećima i samozaposlenim
osobama osigurava dodatna likvidnost.</t>
  </si>
  <si>
    <t xml:space="preserve">3b.  Dodatno smanjiti parafiskalne namete i
regulatorna ograničenja tržišta roba i usluga. </t>
  </si>
  <si>
    <t xml:space="preserve">4a. Povećati učinkovitost i kapacitet javne uprave za izradu i provedbu javnih projekata i
politika na središnjoj i lokalnoj razini. </t>
  </si>
  <si>
    <t>4b. Unaprijediti učinkovitost pravosuđa.</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</si>
  <si>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</si>
  <si>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</si>
  <si>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</si>
  <si>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</si>
  <si>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</si>
  <si>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</si>
  <si>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</si>
  <si>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</si>
  <si>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</si>
  <si>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</si>
  <si>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</si>
  <si>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</si>
  <si>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</si>
  <si>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</si>
  <si>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</si>
  <si>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</si>
  <si>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</si>
  <si>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Globalni ciljevi održivog razvoja Un Agenda 2030</t>
  </si>
  <si>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</si>
  <si>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</si>
  <si>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</si>
  <si>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</si>
  <si>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</si>
  <si>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</si>
  <si>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</si>
  <si>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t>Pokazatelj rezultata mjere</t>
  </si>
  <si>
    <t>Nadležnost za provedbu  aktivnosti</t>
  </si>
  <si>
    <t xml:space="preserve">Aktivnosti </t>
  </si>
  <si>
    <t>Rok provedbe aktivnosti 
(datum)</t>
  </si>
  <si>
    <t>Izvor financiranja (aktivnost u Proračunu)</t>
  </si>
  <si>
    <t>Iznos planiran u Proračunu</t>
  </si>
  <si>
    <t>Početna vrijednost pokazatelja rezultata 
(godina)</t>
  </si>
  <si>
    <t xml:space="preserve">Ciljana
vrijednost pokazatelja rezultata 
</t>
  </si>
  <si>
    <t>Djelotvorno i učinkovito upravljanje resursima i poslovnim procesima</t>
  </si>
  <si>
    <t>Ova mjera podrazumijeva sve aktivnost i poslove koji se tiču učinkovitog upravljanja resursima baziranom na principima efikasnosti i učinkovitosti, osiguravanja nesmetanih procesa unutarnjeg funkcioniranja Ministarstva na operativnoj razini</t>
  </si>
  <si>
    <t>N/P</t>
  </si>
  <si>
    <t xml:space="preserve">A570000 </t>
  </si>
  <si>
    <t>Sektor za proračun, financijsko upravljanje i kontrole, Služba za financijsko upravljanje i kontrole</t>
  </si>
  <si>
    <t>Koordinacija izrade i objedinjavanje izvješća o upravljanju rizicima svih ustrojstvenih jedinica Ministarstva</t>
  </si>
  <si>
    <t xml:space="preserve">Koordinacija izrade Izjave o fiskalnoj odgovornosti s prilozima i formiranje Predmeta o fiskalnoj odgovornosti te objedinjavanje dostavljenih popunjenih Upitnika, akcijskih planova, dokumentacije i izjava čelnika pojedinih ustrojstvenih jedinica Ministarstva </t>
  </si>
  <si>
    <t>Kontinuirano</t>
  </si>
  <si>
    <t>Kabinet ministra</t>
  </si>
  <si>
    <t>Uprava pomorstva</t>
  </si>
  <si>
    <t>Uprava sigurnosti plovidbe</t>
  </si>
  <si>
    <t>Uprava unutarnje plovidbe</t>
  </si>
  <si>
    <t>Uprava zračnog prometa, elektroničkih komunikacija i pošte</t>
  </si>
  <si>
    <t>Uprava za EU fondove i strateško planiranje</t>
  </si>
  <si>
    <t>Uprava za željezničku infrastrukturu i promet</t>
  </si>
  <si>
    <t>Uprava za cestovni promet, cestovnu infrastrukturu i inspekciju</t>
  </si>
  <si>
    <t>Nadležnost za provedbu mjere</t>
  </si>
  <si>
    <t xml:space="preserve">Svrha provedbe mjere
</t>
  </si>
  <si>
    <t>Dostava tablica sa statusima obveza MMPI iz Programa u predviđenim rokovima putem elektroničke pošte</t>
  </si>
  <si>
    <t xml:space="preserve">Služba za europske poslove i međunarodnu suradnju  </t>
  </si>
  <si>
    <t xml:space="preserve"> Kontinuirano </t>
  </si>
  <si>
    <t>Program se izrađuje na godišnjoj bazi, a nadopunjuje prema potrebi</t>
  </si>
  <si>
    <t xml:space="preserve">Koordinacija izvještavanja EK o usklađenosti hrvatskih propisa s novim direktivama EU u nadležnosti MMPI kroz THEMIS sustav (tzv. notifikacija) </t>
  </si>
  <si>
    <t>Služba za europske poslove i međunarodnu suradnju</t>
  </si>
  <si>
    <t>Koordinacija izrade odgovora iz nadležnosti MMPI na upite EK o neusklađenosti s pravnim propisima EU ili nepravilnom prenošenju istih</t>
  </si>
  <si>
    <t xml:space="preserve">Koordinacija sudjelovanja MMPI u radu unutar mehanizama EU vezanih uz jedinstveno europsko tržište (notifikacija tehničkih propisa, SOLVIT sustav, IMI sustav, odgovori na upite zaprimljene kroz kontaktnu točku za proizvode) </t>
  </si>
  <si>
    <t>Kontinuirano, u skladu s rokovima propisanima propisima EU koji uređuju ove mehanizme</t>
  </si>
  <si>
    <t>Koordinacija izrade i sudjelovanje u izradi nacionalnih stajališta/stručnih podloga i drugih dokumenata potrebnih za sudjelovanje predstavnika RH u radu Vijeća EU i njegovih radnih tijela u djelokrugu rada MMPI, izvještavanje o pripremljenim nacionalnim stajalištima RH na prijedloge propisa EU u nadležnosti MMPI</t>
  </si>
  <si>
    <t>Priprema i provedba drugih aktivnosti potrebnih za sudjelovanje predstavnika RH u radu institucija i tijela EU</t>
  </si>
  <si>
    <t>Kontinuirano, prema zadanim rokovima</t>
  </si>
  <si>
    <t>Pravovremeni unos podataka o statusima projekata na području RH</t>
  </si>
  <si>
    <t>Ažuriranje unesenih podataka u izvještaje o statusima projekata, koji se realiziraju u nadležnosti MMPI</t>
  </si>
  <si>
    <t>Služba za odnose s javnošću</t>
  </si>
  <si>
    <t>Prema zadanim rokovima</t>
  </si>
  <si>
    <t>Broj pripremljenih priopćenja za javnost i medije</t>
  </si>
  <si>
    <t>Broj pripremljenih odgovora, očitovanja na upite i predstavke (fizičke/pravne osobe) putem elektroničke pošte</t>
  </si>
  <si>
    <t>Broj pripremljenih propisa i drugih akata iz djelokruga Ministarstva</t>
  </si>
  <si>
    <t>Organizacija i koordinacija postupka savjetovanja sa zainteresiranom javnošću u postupku donošenja zakona te drugih propisa i akata</t>
  </si>
  <si>
    <t>Računovodstvena kontrola knjigovodstvene dokumentacije i promptno knjiženje svih poslovnih događaja u poslovne knjige</t>
  </si>
  <si>
    <t>Izrada izvješća i analiza o ostvarenim prihodima i rashodima, primicima i izdacima po aktivnostima i projektima</t>
  </si>
  <si>
    <t>Izrada financijskih izvješća i konsolidiranih financijskih izvješća sukladno propisima</t>
  </si>
  <si>
    <t>Izrada statističkih izvješća i Izvještaja o povratima sredstava u Državni proračun</t>
  </si>
  <si>
    <t>Pravovremeno knjiženje poslovnih događaja u knjigu imovine</t>
  </si>
  <si>
    <t>Izrada izlaznih računa</t>
  </si>
  <si>
    <t>Usklađivanje podataka u glavnoj knjizi po izvorima i aktivnostima s podacima o izvršenju u Državnoj riznici</t>
  </si>
  <si>
    <t>Usklađivanje obveza i potraživanja</t>
  </si>
  <si>
    <t>A570000</t>
  </si>
  <si>
    <t>10 tjedana od zaprimanja službenog dopisa EK</t>
  </si>
  <si>
    <t>Registar rizika Ministarstva izrađen u zadanom roku</t>
  </si>
  <si>
    <t>U zakonskim rokovima izrađena i dostavljena financijska izvješća nadležnim institucijama</t>
  </si>
  <si>
    <t>U zadanim rokovima izrađena i dostavljena statistička izvješća i Izvještaj o povratima sredstava u DP nadležnim institucijama</t>
  </si>
  <si>
    <t>Sva imovina je pravovremeno evidentirana u knjizi imovine</t>
  </si>
  <si>
    <t>Pravovremeno izdavanje izlaznih računa</t>
  </si>
  <si>
    <t>Usklađeni podaci o potraživanjima i obvezama s dobavljačima i korisnicima usluga Ministarstva</t>
  </si>
  <si>
    <t>Obračun plaća, ugovora o djelu, naknada članovima povjerenstava i ostalih naknada zaposlenima i vođenje blagajni te izrada svih zakonom propisanih izvještaja o isplaćenim dohocima i naknadama</t>
  </si>
  <si>
    <t>Ažurirani podaci u Registru državnih potpora čl. 14. Zakona o državnim potporama</t>
  </si>
  <si>
    <t xml:space="preserve">Dostavljeno mišljenje na godišnje izvješće o državnim potporama i potporama male vrijednosti za Vladu RH sukladno čl. 17. Zakona o državnim potporama </t>
  </si>
  <si>
    <t>Djelotvorno upravljanje ljudskim potencijalima</t>
  </si>
  <si>
    <t>Sektor za ljudske potencijale i upravljanje imovinom</t>
  </si>
  <si>
    <t>Ova mjera podrazumijeva sve aktivnosti i poslove koji se tiču učinkovitog upravljanja resursima baziranom na principima efikasnosti i učinkovitosti, osiguravanja nesmetanih procesa unutarnjeg funkcioniranja Ministarstva na operativnoj razini</t>
  </si>
  <si>
    <t>Obnova i održavanje voznog parka</t>
  </si>
  <si>
    <t>K570319</t>
  </si>
  <si>
    <t>Održavanje i nadogradnja informacijskog sustava Ministarstva</t>
  </si>
  <si>
    <t>Sektor za javnu nabavu, informatiku i tehničke poslove</t>
  </si>
  <si>
    <t>K570321
K754026</t>
  </si>
  <si>
    <t>Obnova i održavanje poslovnih zgrada Ministarstva</t>
  </si>
  <si>
    <t>K810016</t>
  </si>
  <si>
    <t xml:space="preserve">Glavno tajništvo </t>
  </si>
  <si>
    <t>Obavljanje administrativnih i stručnih poslova za ministra radi osiguravanja nesmetanog i uspješnog obavljanja službenih zadataka i protokolarnih poslova</t>
  </si>
  <si>
    <t>Praćenje provedbe zaključaka Vlade Republike Hrvatske</t>
  </si>
  <si>
    <t>Pripremanje materijala za sudjelovanje ministra i državnih tajnika na sjednicama posebnih Vladinih povjerenstava</t>
  </si>
  <si>
    <t>Sudjelovanje u radu stručnih radnih skupina, povjerenstava i drugih savjetodavnih radnih tijela</t>
  </si>
  <si>
    <t>Organizacija protokola i priprema ministra i državnih dužnosnika za posjete delegacija i sudjelovanje u delegacijama pri različitim događanjima u nacionalnim, regionalnim i međunarodnim okvirima</t>
  </si>
  <si>
    <t>Koordinacija događanja u svrhu predstavljanja aktivnosti i djelokruga rada Ministarstva</t>
  </si>
  <si>
    <t>Komunikacija s medijima i prezentacijske aktivnosti ministra i Ministarstva</t>
  </si>
  <si>
    <t>Davanje stručnih mišljenja i savjeta u cilju poboljšanja gospodarenja, upravljanje rizicima i ostvarenju misije Ministarstva</t>
  </si>
  <si>
    <t>Sudjelovanje u izradi materijala za sastavljanje strateških dokumenata iz djelokruga Ministarstva</t>
  </si>
  <si>
    <t>Obavljanje poslova međunarodne suradnje i koordinacija tih poslova</t>
  </si>
  <si>
    <t>Priprema ministra za sudjelovanje na tijelima Europske unije</t>
  </si>
  <si>
    <t>Davanje mišljenja i očitovanja na prijedloge propisa i drugih akata tijela državne uprave i objedinjavanje mišljenja drugih ustrojstvenih jedinica na nacrte prijedloga zakona i drugih propisa</t>
  </si>
  <si>
    <t>Sektor za proračun, financijsko upravljanje i kontrole, Služba za planiranje i izvršavanje proračuna</t>
  </si>
  <si>
    <t>Izrada upute i prikupljanje podataka od ustrojstvenih jedinica te izrada cjelovitog godišnjeg plana putovanja delegata za rad Europskog vijeća i Vijeća EU</t>
  </si>
  <si>
    <t>Prikupljanje podataka, koordinacija i unos u tablicu T0731-Prijenos neutrošenih prihoda</t>
  </si>
  <si>
    <t>Izrađena izvješća</t>
  </si>
  <si>
    <t>Uredno evidentirani svi dokumenti kojima su nastale obveze Ministarstva mora, prometa i infrastrukture u jedinstveni informatički sustav kojim su povezani područna riznica Ministarstva i sustav Državne riznice,
Mogućnost stalnog i trenutnog uvida u stanje evidentiranih obveza po dokumentima rezervacije, aktivnostima i projektima</t>
  </si>
  <si>
    <t>Prikupljanje od ustrojstvenih jedinica i u područnoj riznici evidentiranje dokumenata kojima su stvorene obveze Ministarstva, osim obveza nastalih provedbom postupka javne nabave i na temelju izdanih narudžbenica, njihovo prosljeđivanje u sustav Državne riznice gdje se evidentiraju kao rezervacije sredstava, dostava ustrojstvenim jedinicama dokumenata rezervacije i izvješća o stanju rezerviranih sredstava</t>
  </si>
  <si>
    <t>Uspješno kreirani i u sustav Državne riznice proslijeđeni zahtjevi za plaćanje</t>
  </si>
  <si>
    <t>Kreiranje zahtjeva za plaćanje koji se kroz povezani informatički sustav prosljeđuje u sustav Državne riznice na plaćanje</t>
  </si>
  <si>
    <t>Izrađena točna i ažurirana  mjesečna izvješća</t>
  </si>
  <si>
    <t>Praćenje i evidentiranje prihoda koji se uplaćuju u državni proračun na temelju izvješća iz FINA-e, izrada mjesečnih izvještaja izvršenih uplata i dostava istih Sektoru računovodstva za potrebna knjiženja i ostalim upravama Ministarstva koji su nadležni za izvršene uplate na uvid i izrada mjesečnih, a po potrebi i češće, pojedinačnih izvješća inspektorima u cestovnom prometu o uplaćenim kaznama.</t>
  </si>
  <si>
    <t>Analiza učinkovitosti dodijeljenih državnih potpora u nadležnosti Ministarstva</t>
  </si>
  <si>
    <t>HT.5349 EK Godišnje izvješće o naknadama, potporama i drugim intervencijama koje je država odobrila željezničkom sektoru</t>
  </si>
  <si>
    <t>Davanje mišljenja na Godišnje izvješće Ministarstva financija o državnim potporama i potporama male vrijednosti za Vladu Republike Hrvatske</t>
  </si>
  <si>
    <t>Redni broj mjere</t>
  </si>
  <si>
    <t xml:space="preserve">
55</t>
  </si>
  <si>
    <t>Unapređenje sigurnosti i zaštite u zračnom prometu</t>
  </si>
  <si>
    <t>Podizanje standarda sigurnosti i zaštite u zračnom prometu te smanjenje nastanka nesreća i opasnosti</t>
  </si>
  <si>
    <t>% podržanih servisnih jedinica za rutne naknade za izuzete letove</t>
  </si>
  <si>
    <t>M2. Ujednačavanje reginalnog razvoja kroz zračnu povezanost</t>
  </si>
  <si>
    <t>Broj podržanih letova na domaćim zračnim linijama</t>
  </si>
  <si>
    <t>M3. Povećanje broja putnika te pozicioniranje zračne luke kao važnog čvorišta u jugoistočnoj Europi</t>
  </si>
  <si>
    <t>Broj dostavljenih izvještaja o provedbi Ugovora o koncesiji</t>
  </si>
  <si>
    <t>Služba elektroničkih komunikacija (SEK)</t>
  </si>
  <si>
    <t>Dodjela državne potpore društvu HP-Hrvatska pošta d.d. u obliku naknade za obavljanje usluge od općeg gospodarskog interesa-univerzalne poštanske usluge za razdoblje od 2019. do 2023. godine</t>
  </si>
  <si>
    <t>Ispunjenje obveze obavljanja usluge od općeg gospodarskog interesa - univerzalne usluge, za sve korisnike poštanskih usluga, pod jednakim uvjetima, na cijelom području Republike Hrvatske.</t>
  </si>
  <si>
    <t>% isplaćene naknade koja se dodjeljuje poduzetnicima kojima je povjereno obavljanje univerzalne poštanske usluge slijedom odluke HAKOM-a</t>
  </si>
  <si>
    <t>Obavljanje usluge od općeg gospodarskog interesa - univerzalne usluge, za sve korisnike poštanskih usluga, pod jednakim uvjetima, na cijelom području Republike Hrvatske.
Hrvatska regulatorna agencija za mrežne djelatnosti (HAKOM) odlukom utvrđuje iznos neto troška koji predstavlja nepravedno financijsko opterećenje davatelja univerzalne usluge, a koji se isplaćuje iz sredstava državnog proračuna RH, u skladu s pravilima o državnim potporama.</t>
  </si>
  <si>
    <t>Služba poštanskih usluga (SPU)</t>
  </si>
  <si>
    <t>Provedba naknadnih provjera na licu mjesta kod krajnjih korisnika sredstava</t>
  </si>
  <si>
    <t>Očuvanje zračne povezanosti regije kroz odvijanje domaćeg linijskog zračnog prijevoza</t>
  </si>
  <si>
    <t>Očuvanje prometne povezanosti regija  (domaći linijski zračni prijevoz)</t>
  </si>
  <si>
    <t>Sektor zračnog prometa</t>
  </si>
  <si>
    <t xml:space="preserve">A587050 </t>
  </si>
  <si>
    <t>Provedba Ugovora o koncesiji za izgradnju novog putničkog terminala Zračne luke Zagreb</t>
  </si>
  <si>
    <t>Povećanje broja putnika te pozicioniranje zračne luke kao važnog čvorišta u jugoistočnoj Europi</t>
  </si>
  <si>
    <t>Provedba Ugovora o koncesiji za izgradnju novog putničkog terminala zračne luke Zagreb</t>
  </si>
  <si>
    <t xml:space="preserve">A754035 </t>
  </si>
  <si>
    <t>A820032</t>
  </si>
  <si>
    <t xml:space="preserve">
A754032
</t>
  </si>
  <si>
    <t xml:space="preserve">Uprava zračnog prometa, elektroničkih komunikacija i pošte </t>
  </si>
  <si>
    <t>3
(2020.)</t>
  </si>
  <si>
    <t>*</t>
  </si>
  <si>
    <t>Uvođenje javne usluge u obavljanje javnog cestovnog prijevoza putnika</t>
  </si>
  <si>
    <t>Broj sklopljenih ugovora</t>
  </si>
  <si>
    <t>Sklapanje ugovora s regionalnim samoupravama za sufinanciranje prijevoza putnika</t>
  </si>
  <si>
    <t>Sektor cestovnog prometa</t>
  </si>
  <si>
    <t>Donošenje Zakona o izmjenama i dopunama Zakona o radnom vremenu, obveznim odmorima mobilnih radnika i uređajima za bilježenje u cestovnom prijevozu</t>
  </si>
  <si>
    <t xml:space="preserve">Provedba odredaba Zakona o prijevozu u cestovnom prometu </t>
  </si>
  <si>
    <t xml:space="preserve">Sektor cestovnog prometa </t>
  </si>
  <si>
    <t>Provedba odredaba Zakona o radnom vremenu, obveznim odmorima mobilnih radnika i uređajima za bilježenje u cestovnom prijevozu</t>
  </si>
  <si>
    <t>Provedba odredaba Zakona o prijevozu opasnih tvari</t>
  </si>
  <si>
    <t>Provedba odredaba Zakona o sigurnosti prometa na cestama</t>
  </si>
  <si>
    <t>Provedba odredaba Pravilnika o tehničkim uvjetima vozila u prometu na cestama</t>
  </si>
  <si>
    <t xml:space="preserve">Efikasno provođenje inspekcijskih nadzora te donošenje  učinkovitih upravnih i neupravnih mjera </t>
  </si>
  <si>
    <t>Kontrola održavanja žičara, vučnica i uspinjača; planova održavanja, knjiga žičare i knjiga užadi propisane od strane proizvođača.</t>
  </si>
  <si>
    <t>Provjera vozila u pogledu najveće dopuštene mase, dimenzija, osovinskog opterećenja i posebnih uvjeta iz posebnih propisa, kontrola tehničke ispravnosti na cesti, provjera načina osiguranja tereta tijekom prijevoza te nadzor plinskih radionica</t>
  </si>
  <si>
    <t>Nadzor prijevoza opasnih tvari u unutarnjem i međunarodnom cestovnom prometu</t>
  </si>
  <si>
    <t>K761028</t>
  </si>
  <si>
    <t>0
(2020.)</t>
  </si>
  <si>
    <t xml:space="preserve">Sustavno upravljanje bukom na autocestama </t>
  </si>
  <si>
    <t xml:space="preserve">% izgrađenih zidova za zaštitu od buke za područje autoceste A2 </t>
  </si>
  <si>
    <t xml:space="preserve">Povećanje energetske učinkovitosti na autocestama  </t>
  </si>
  <si>
    <t>% smanjenja potrošnje
električne energije</t>
  </si>
  <si>
    <t>**</t>
  </si>
  <si>
    <t>Izgradnja tunela
Učka</t>
  </si>
  <si>
    <t>Priprema i pokretanje postupaka javne nabave za ugovaranje izvođenja radova u okviru planiranog iznosa
Početak radova na izgradnji tunela</t>
  </si>
  <si>
    <t>Izgradnja tunela
Sveta Tri Kralja</t>
  </si>
  <si>
    <t>Izgradnja tunela
Brezovica</t>
  </si>
  <si>
    <t xml:space="preserve">Povećanje sigurnosti prometa </t>
  </si>
  <si>
    <t>Provedbom mjere značajno se povećava sigurnost korisnika autocesta kroz bolje informiranje vozača i evidentiranje neprihvatljivog ponašanja vozača</t>
  </si>
  <si>
    <t>% smanjenja broja
poginulih osoba</t>
  </si>
  <si>
    <t>Priprema i pokretanje postupaka javne nabave za ugovaranje radova na unapređenju promjenjive prometne signalizacije i sustava video nadzora brzine</t>
  </si>
  <si>
    <t>% smanjenja broja
prometnih nesreća</t>
  </si>
  <si>
    <t xml:space="preserve">Povećanje pasivne sigurnosti korisnika autoceste </t>
  </si>
  <si>
    <t>% implementirane zaštitne
ograde i sustava</t>
  </si>
  <si>
    <t>Priprema i pokretanje postupaka javne nabave za ugovaranje radova na postavljanju zaštitnih odbojnih ograda</t>
  </si>
  <si>
    <t>Uvođenje bezkontaktnog sustava za naplatu cestarine</t>
  </si>
  <si>
    <t xml:space="preserve"> % smanjenja emisija
ispušnih plinova</t>
  </si>
  <si>
    <t>% smanjenja operativnih
troškova poslovanja</t>
  </si>
  <si>
    <t>Razvoj cestovne infrastrukture na Osnovnoj/Sveobuhvatnoj TEN-T mreži</t>
  </si>
  <si>
    <t>Broj km novih dionica
autoceste puštenih u promet</t>
  </si>
  <si>
    <t xml:space="preserve">Broj čvorišta autoceste
puštenih u promet </t>
  </si>
  <si>
    <t>Broj izgrađenih zidova za zaštitu od buke za 29 lokacija (AC6 i AC7)</t>
  </si>
  <si>
    <t>Aktivnosti na završetku izrade projektne dokumentacije
Priprema i pokretanje postupaka javne nabave za ugovaranje radova na implementaciji novog sustava za naplatu cestarine</t>
  </si>
  <si>
    <t xml:space="preserve">K570344
</t>
  </si>
  <si>
    <t xml:space="preserve">A570504
</t>
  </si>
  <si>
    <t>Nadoknada iznosa godišnje naknade za uporabu javnih cesta i iznosa cestarine za korištenje autocesta i cestovnih objekata pod naplatom za vozila osoba s invaliditetom</t>
  </si>
  <si>
    <t>Nadoknada iznosa cestarine za korištenje autocesta i cestovnih objekata pod naplatom za vozila NATO i EUFOR</t>
  </si>
  <si>
    <t>Nadoknada dijela iznosa cestarine za korištenje autocesta i cestovnih objekata pod naplatom za vozila hitnih službi</t>
  </si>
  <si>
    <t>Provedba aktivnosti na uvođenju inteligentnih prometni sustava na mreži TNT cesta u Republici Hrvatskoj</t>
  </si>
  <si>
    <t>Provedba aktivnosti na uspostavi baze podataka za sudionike e-mobilnosti</t>
  </si>
  <si>
    <t>Provedba naknadnih provjera na licu mjesta kod krajnjih korisnika sredstava
Donošenje zakona i podzakonskih akata</t>
  </si>
  <si>
    <t>Provjera vozila u pogledu najveće dopuštene mase, dimenzija, osovinskog opterećenja i posebnih uvjeta iz posebnih propisa</t>
  </si>
  <si>
    <t>Provedba postupka izrade projektne dokumentacije s ishođenjem dozvola, te priprema za prijavu za EU sufinanciranje</t>
  </si>
  <si>
    <t>Provedbom mjere značajno se reducirala potrošnja električne energije za napajanje cestovne rasvjete i indirektno značajno smanjila emisija ekvivalentnog CO2 te se povećava sigurnost prometa boljom rasvjetom kritičnih dijelova autocesta</t>
  </si>
  <si>
    <t>Provedba postupka izrade projektne dokumentacije s ishođenjem dozvola, te priprema za prijavu za EU sufinanciranje
Priprema i pokretanje postupaka javne nabave za ugovaranje izvođenja radova</t>
  </si>
  <si>
    <t xml:space="preserve"> % uvođenje LED rasvjete na autocestama (AZM)</t>
  </si>
  <si>
    <t>Na kritičnim dionicama autocesta izgraditi će se dodatne tunelske cijevi i trakovi autoceste radi usklađivanja s Direktivom 2004/54EC (Tunel Učka/AC8, tuneli Sv. Tri Kralja i Brezovica /AC2). Uskladiti će se signalizacija i oprema izgrađenih tunela</t>
  </si>
  <si>
    <t>% smanjenja broja
teže ozlijeđenih osoba</t>
  </si>
  <si>
    <t>Izgradnja novih dijelova autocesta, državnih cesta, čvorišta i spojeva na mrežu autocesta i obilaznica u cilju bolje povezanosti s TEN-T cestovnom mrežom, povećanja sigurnosti i unaprjeđenje razine usluge</t>
  </si>
  <si>
    <t>***</t>
  </si>
  <si>
    <t>Broj podržanih zahtjeva aerodroma u svrhu sigurnosti i zaštite aerodroma u RH</t>
  </si>
  <si>
    <t>Ujednačavanje regionalnog razvoja kroz zračnu povezanost</t>
  </si>
  <si>
    <t>Kontinuirano, prema rokovima propisanim u direktivama EU</t>
  </si>
  <si>
    <t>Modernizacija željezničkih pruga na Osnovnoj/Sveobuhvatnoj TEN-T mreži, promicanje prigradske željeznice i prijevoza tereta željeznicom, sigurnost, uvođenje automatiziranog sustava za upravljanje i nadzor prometa i prikupljanje sigurnosnih podataka.</t>
  </si>
  <si>
    <t>T754034</t>
  </si>
  <si>
    <t>T754048</t>
  </si>
  <si>
    <t>Izrađena studijska dokumentacija</t>
  </si>
  <si>
    <t>Broj prilagođenih željezničkih graničnih prijelaza</t>
  </si>
  <si>
    <t>T754054</t>
  </si>
  <si>
    <t>Kvaliteta željezničke infrastrukture  koja omogućuje siguran tijek prometa po projektiranim brzinama</t>
  </si>
  <si>
    <t>A754029</t>
  </si>
  <si>
    <t>Povećanje financijske održivosti željezničkog sektora</t>
  </si>
  <si>
    <t>Sektor za financiranje i pravne poslove željezničke  infrastrukture i prometa</t>
  </si>
  <si>
    <t xml:space="preserve">% isplaćene potpore u ukupno planiranom iznosu </t>
  </si>
  <si>
    <t>T820075</t>
  </si>
  <si>
    <t>Donošenje novog strateškog okvira za željeznički sektor RH</t>
  </si>
  <si>
    <t>Dugoročno planiranje razvoja željezničkog sustava kojim će se utvrditi ciljevi, mjere, indikatori uspješnosti provedbe i programi razvoja usluga željezničkog prijevoza, razvoja željezničke infrastrukture i upravljanja željezničkom infrastrukturom</t>
  </si>
  <si>
    <t>A570491</t>
  </si>
  <si>
    <t xml:space="preserve">Poticanje razvoja željezničkog putničkog prometa </t>
  </si>
  <si>
    <t>Sektor za željeznički i intermodalni promet</t>
  </si>
  <si>
    <t>Dostavljeno godišnje izvješće HŽPP o provedbi PSO ugovora</t>
  </si>
  <si>
    <t>A761011</t>
  </si>
  <si>
    <t>Povećanje financijske održivosti upravitelja infrastrukture</t>
  </si>
  <si>
    <t>Postotak isplaćenih novčanih sredstava po ugovoru</t>
  </si>
  <si>
    <t>Sektor za željezničku infrastrukturu</t>
  </si>
  <si>
    <t>A570334</t>
  </si>
  <si>
    <t>A754066</t>
  </si>
  <si>
    <t>A754064</t>
  </si>
  <si>
    <t>Kontrola naloga i popratne dokumentacije</t>
  </si>
  <si>
    <t xml:space="preserve">Izrada tehničke dokumentacije i provođenje radova na kolodvorima željezničkih graničnih prijelaza
</t>
  </si>
  <si>
    <t xml:space="preserve">Unaprjeđenje održavanja postojeće željezničke  infrastrukture </t>
  </si>
  <si>
    <t>Osigurati nesmetano pružanje usluga od općeg gospodarskog interesa i poboljšati upravljanje ugovornim odnosom između RH i društva HŽPP kako bi se osiguralo pružanje kvalitetnije usluge korisnicima željezničkog putničkog prijevoza</t>
  </si>
  <si>
    <t xml:space="preserve">RH-MMPI I HŽI d.o.o. za upravljanje, održavanje i izgradnju željezničke infrastrukture sklapaju na godišnjoj razini Ugovor o upravljanju, organizaciji i regulaciji željezničkog prometa te je u pripremi izrada višegodišnjeg ugovora o upravljanju, organizaciji i regulaciji željezničkog prometa, svrha je podmirenje troškova upravljanja prometom, organizacije i regulacije željezničkog prometa te dijela upravljanja društvom HŽI </t>
  </si>
  <si>
    <t>Razvoj željezničke infrastrukture na Osnovnoj/Sveobuhvatnoj TEN-T mreži</t>
  </si>
  <si>
    <t>Broj kilometara modernizirane, rekonstruirane ili izgrađene željezničke pruge</t>
  </si>
  <si>
    <t xml:space="preserve">
Broj izrađenih tehničkih  dokumentacija
</t>
  </si>
  <si>
    <t>Osiguranje minimalnih tehničkih uvjeta i usluga u lukama te maritimne sigurnosti brodova koji obavljaju javni obalni linijski prijevoz</t>
  </si>
  <si>
    <t>Broj luka koje udovoljavaju tehničkim uvjetima od ukupno 101</t>
  </si>
  <si>
    <t>A570219</t>
  </si>
  <si>
    <t>Broj luka koje udovoljavaju maritimnim uvjetima od ukupno 101</t>
  </si>
  <si>
    <t>Broj odobrenih projekata za sanaciju i rekonstrukciju pomorskog dobra u općoj upotrebi (godišnja vrijednost)</t>
  </si>
  <si>
    <t>A570348</t>
  </si>
  <si>
    <t>Izrađena studija</t>
  </si>
  <si>
    <t>A570350</t>
  </si>
  <si>
    <t>A810040</t>
  </si>
  <si>
    <t>Broj održanih konferencija (godišnje vrijednosti)</t>
  </si>
  <si>
    <t>A754044</t>
  </si>
  <si>
    <t>Plaćanje članarina</t>
  </si>
  <si>
    <t>A754030</t>
  </si>
  <si>
    <t>Broj dodijeljenih školarina i stipendija u oblasti pomorskog prometa</t>
  </si>
  <si>
    <t>A570482</t>
  </si>
  <si>
    <t>Broj vježbenika na brodu koji se subvencioniraju</t>
  </si>
  <si>
    <t>A754037</t>
  </si>
  <si>
    <t>Postotak izvršenosti Sporazuma</t>
  </si>
  <si>
    <t>Provedba aktivnosti vezanih uz projekt FRAMESPORT</t>
  </si>
  <si>
    <t>T819075</t>
  </si>
  <si>
    <t>Osiguranje tehničkih uvjeta (ponajprije u pogledu dužine i visine operativnih obala, dubina i širina rampe) u lukama koji omogućavaju siguran prihvat broda primjerenog potrebama te sukladno njegovim tehničkim obilježjima (duljina broda, gaz, vrsta prekrcaja vozila i putnika, ro-ro rampa, pješački izlazi/ulazi), uređenje lučkog područja u kojem se privezuju brodovi obalnog linijskog prometa te osiguranje odgovarajuće zaštite akvatorija luka, uključujući i luke ili pristaništa koje su alternativa kritičnoj infrastrukturi, kako bi se pružio sigurni boravak i pristajanje u svim stanjima vjetra i mora</t>
  </si>
  <si>
    <t>Priprema javnog poziva, priprema sporazuma/ugovora, priprema naloga za plaćanje, kontrola na licu mjesta</t>
  </si>
  <si>
    <t xml:space="preserve">Provedba projekta čiji je cilj utvrđivanje i provedba granicama utvrđenog pomorskog dobra, održavanje i nadogradnja postojećeg informacijskog sustava pomorskim dobrom i morskim lukama </t>
  </si>
  <si>
    <t xml:space="preserve">Administrativna i tehnička pomoć pri pripremi novih projekata iz područja pomorstva </t>
  </si>
  <si>
    <t>Priprema i provedba aktivnosti vezanih uz sufinanciranje ukrcaja vježbenika na brodove u međunarodnoj i nacionalnoj plovidbi</t>
  </si>
  <si>
    <t>Priprema i provedba aktivnosti vezanih uz dodjelu stipendija</t>
  </si>
  <si>
    <t xml:space="preserve">Mjera obuhvaća izradu studijsko-projektne dokumentacije, gradnju infrastrukturnih objekata u vodnom putu te unapređenje i tehničko održavanje vodnih putova. </t>
  </si>
  <si>
    <t>% izrađene dokumentacije</t>
  </si>
  <si>
    <t>% izgrađenosti</t>
  </si>
  <si>
    <t xml:space="preserve">Uprava unutarnje plovidbe u suradnji s Lučkim upravama unutarnjih voda (Sisak, Slavonski Brod, Vukovar i Osijek)  </t>
  </si>
  <si>
    <t>Međunarodna suradnja, usklađivanje nacionalnog pravnog okvira sa propisima EU te zahtjevima Schengenskog sporazuma</t>
  </si>
  <si>
    <t xml:space="preserve">1. Podizanje razine sigurnosti i uspostava mjera koje treba poduzeti u slučaju incidenata (RIS, ISUP, WACOM i dr.) te nadogradanja sustava označavanja i praćenja plovnosti unutarnjih plovnih putova 
2. Usklađivanje zakonodavstva sa EU propisima u području sigurnosti, interoperabilnosti, održivosti i zaštiti okoliša
3. Ispunjavanje uvjeta unutarnje plovidbe za ulazak RH u Schengenskog zonu  
4. Postizanje interoperabilnosti sa susjednim zemljama    </t>
  </si>
  <si>
    <t xml:space="preserve">Izrađen Financijski plan (prijedlog, obrazloženje, izmjene) u zadanom roku te dostavljen Ministarstvu financija i unesen u sustav Državne riznice  </t>
  </si>
  <si>
    <t>Koordinacija aktivnosti vezano uz Financijski plan Ministarstva radi utvrđivanja limita, izrade financijskog plana, izrade izmjena financijskog plana, teksta obrazloženja, prikupljanja podataka od ustrojstvenih jedinica Ministarstva i glava u razdjelu (agencija, HHI i državnih lučkih uprava), unos u SAP sustav Državne riznice.</t>
  </si>
  <si>
    <t>Izrada dnevnih, tjednih i mjesečnih izvješća o plaćanjima</t>
  </si>
  <si>
    <t xml:space="preserve">Izrađena izvješća sukladno obvezi iz Odluke Komisije o primjeni čl. 106. st. 2 UFEU na državne potpore u obliku naknade za pružanje javnih usluga koje se dodjeljuju određenim poduzetnicima kojima je povjereno obavljanje usluga od općeg gospodarskog interesa </t>
  </si>
  <si>
    <t xml:space="preserve">Ispunjeno izvješće prema Prilogu I.  u skladu s Odlukom o SGEI-jevima iz 2012. i Okvirom za SGEI-jeve </t>
  </si>
  <si>
    <t>Provedba samoprocjene funkcioniranja sustava unutarnjih kontrola, u dijelu nadležnosti Uprave za proračun i financije</t>
  </si>
  <si>
    <t>Testirana dokumentacija je popisana u sadržaju predmeta o fiskalnoj odgovornosti</t>
  </si>
  <si>
    <t>Analitički pregled dostavljene dokumentacije;
popunjene kontrolne liste o obavljenoj formalnoj provjeri; izrađena bilješka o izvršenoj suštinskoj provjeri; izrađeni nalozi za otklanjanje u slučaju uočenih slabosti ili nepravilnosti; podaci o izvršenim provjerama uneseni u evidenciju o izvršenim provjerama.
U roku izrađeno izvješće.</t>
  </si>
  <si>
    <t xml:space="preserve"> Unaprjeđenje plovnog puta rijeka 
 te izgradnja višenamjenskog
 kanala Dunav-Sava</t>
  </si>
  <si>
    <t xml:space="preserve">% izrađene dokumentacije za uređenje plovnog puta na Dunavu i Dravu </t>
  </si>
  <si>
    <t>T754039</t>
  </si>
  <si>
    <t xml:space="preserve">% izrađene dokumentacije za  uređenje plovnog puta na rijeci Savi                                                                 </t>
  </si>
  <si>
    <t xml:space="preserve">N/P
</t>
  </si>
  <si>
    <t xml:space="preserve">% izrađene dokumentacije (Studija izvodljivosti za VKDS)    </t>
  </si>
  <si>
    <t xml:space="preserve">% nadograđenosti i povezanosti RIS  sustava u informacijsko-komunikacijsku mrežu EU   </t>
  </si>
  <si>
    <t xml:space="preserve">% obnovljene flote i obilježenog plovnog puta u skladu s AGN-om. </t>
  </si>
  <si>
    <t>Modernizacija željezničkih pruga na Osnovnoj/Sveobuhvatnoj TEN-T mreži, promicanje prigradske željeznice i prijevoza tereta željeznicom, sigurnost, uvođenje automatiziranog sustava za upravljanje i nadzor prometa i prikupljanje sigurnosnih podataka</t>
  </si>
  <si>
    <t xml:space="preserve">Uprava za EU fondove i strateško planiranje </t>
  </si>
  <si>
    <t>Broj kilometara modernizirane, rekonstruirane ili izgrađene   željezničke pruge</t>
  </si>
  <si>
    <t>Unaprjeđenje sigurnosti prometnog sustava</t>
  </si>
  <si>
    <t>Smanjenje opasnosti koje proizlaze iz sjecišta dvaju zasebnih prometnih sustava (pruga i cesta), povećanje razine osiguranja ŽCP-a, smanjenje broja prometnih nezgoda te time i smanjenje broja ljudskih žrtava te smanjenje troškova uzrokovanih prometnim nezgodama</t>
  </si>
  <si>
    <t>Broj osiguranih  i moderniziranih željezničko-cestovnih i pješačkih prijelaza s poboljšanom sigurnošću</t>
  </si>
  <si>
    <t xml:space="preserve">Obnova voznog parka HŽ Putničkog prijevoza </t>
  </si>
  <si>
    <t>Djelotvorno i učinkovito upravljanje 
resursima i poslovnim procesima</t>
  </si>
  <si>
    <t>T754041</t>
  </si>
  <si>
    <t>T754040</t>
  </si>
  <si>
    <t>Pokazatelj rezultata mjere je u nadležnosti Uprave unutarnje plovidbe</t>
  </si>
  <si>
    <t xml:space="preserve">% izrađene dokumentacije  (koncepcijsko rješenje, idejni i glavni projekt EKO-REKUPA)  </t>
  </si>
  <si>
    <t xml:space="preserve">Uprava za EU fondove i strateško planiranje  (nadležnost Uprave je djelomična i odnosi se na opseg poslova koje obavlja Uprava) </t>
  </si>
  <si>
    <t>Broj izrađenih tehničkih  dokumentacija</t>
  </si>
  <si>
    <t>Broj izvršenih radova (Zagrebačko pristanište i Mjerne stanice)</t>
  </si>
  <si>
    <t>Broj vlak kilometara (VLKM - broj prijeđenih km vlakova)</t>
  </si>
  <si>
    <t>13.000.000
(2020.)</t>
  </si>
  <si>
    <t>Praćenje provedbe projekata</t>
  </si>
  <si>
    <t>1) Raspisivanje poziva za dostavu projektnih prijedloga
2) Evaluacija projektnih prijedloga
3) Ugovaranje temeljem evaluacije
4) Praćenje provedbe projekata</t>
  </si>
  <si>
    <t>1) Praćenje provedbe projekata
2) Obrada zaprimljenih zahtjeva za plaćanje 
3) Izrada naloga za plaćanje
4) Planiranje i praćenje izvršenja financijskog plana Uprave i izvješćivanje o istome</t>
  </si>
  <si>
    <t>1) Provođenje redovnih aktivnosti vezanih uz TEN-T koridore osnovne mreže te upravljanja i koordinacije CEF instrumenta
2) Sudjelovanje na konferencijama, sastancima mreže prometnih koridora (network corridors) i studijskim putovanjima
3) Organizacija konferencija i info dana</t>
  </si>
  <si>
    <t>Razvoj željezničke infrastrukture na 
Osnovnoj/Sveobuhvatnoj TEN-T mreži</t>
  </si>
  <si>
    <t>Razvoj željezničke infrastrukture
na regionalnim i lokalnim prugama</t>
  </si>
  <si>
    <t>Unapređenje i standardizacija voznog parka i opreme s ciljem pružanja ekološki prihvatljive i održive javne usluge željezničkog prijevoza</t>
  </si>
  <si>
    <t>0%
(2020.)</t>
  </si>
  <si>
    <t>20%
(2020.)</t>
  </si>
  <si>
    <t>50%
(2020.)</t>
  </si>
  <si>
    <t xml:space="preserve">10%
(2020.)                                     </t>
  </si>
  <si>
    <t xml:space="preserve">0%
(2020.)  </t>
  </si>
  <si>
    <t xml:space="preserve">0%
(2020.) </t>
  </si>
  <si>
    <t xml:space="preserve">97%
(2020.) </t>
  </si>
  <si>
    <t xml:space="preserve">Unaprjeđenje sustava obrazovanja i obuke pomoraca i brodaraca </t>
  </si>
  <si>
    <t>Uprava sigurnosti plovidbe, Uprava unutarnje plovidbe</t>
  </si>
  <si>
    <t xml:space="preserve">% opremljenosti srednjoškolskih pomorskih učilišta sukladno zadnjim zahtjevima izmijenjene i dopunjene STCW Konvencije i Direktive </t>
  </si>
  <si>
    <t>Sektor za pomorce, brodarce, upisnike i stručno-tehničke poslove</t>
  </si>
  <si>
    <t>A754057</t>
  </si>
  <si>
    <t>Donošenje Odluke o dodjeli bespovratnih sredstava</t>
  </si>
  <si>
    <t>Ugovaranje i plaćanje odobrenih projekata</t>
  </si>
  <si>
    <t xml:space="preserve">Kontrola na licu mjesta kod pomorskih učilišta kojima su odobrena bespovratna sredstva </t>
  </si>
  <si>
    <t>Sektor za inspekcijske poslove i tehničke standarde</t>
  </si>
  <si>
    <t>Broj obavljenih inspekcijskih pregleda</t>
  </si>
  <si>
    <t xml:space="preserve">Inspekcijski pregled svih putničkih brodova hrvatske državne pripadnosti </t>
  </si>
  <si>
    <t>Inspekcijski pregled ostalih vrsta brodova hrvatske državne pripadnosti u nacionalnoj plovidbi prema planu pregleda sukladno Pravilniku o inspekcijskom nadzoru sigurnosti plovidbe</t>
  </si>
  <si>
    <t>Inspekcijski pregled ostalih vrsta brodova hrvatske državne pripadnosti u međunarodnoj plovidbi prema planu pregleda sukladno Pravilniku o inspekcijskom nadzoru sigurnosti plovidbe</t>
  </si>
  <si>
    <t>Obavljanje inspekcijskog pregleda brodica i jahti te plovnih i plutajućih objekata</t>
  </si>
  <si>
    <t>Sudjelovanje u provedbi koncentrirane inspekcijske kampanje Pariškog Memoranduma prema planu Pariškog Memoranduma</t>
  </si>
  <si>
    <t>Inspekcijski pregled brodova strane državne pripadnosti prema prioritetima definiranim PMoU i Pravilnikom o inspekcijskom nadzoru sigurnosti plovidbe</t>
  </si>
  <si>
    <t>Odobravanje procjena i planova sigurnosne zaštite luka i lučkih operativnih područja</t>
  </si>
  <si>
    <t>Obavljanje inspekcijskog pregleda luka i lučkih operativnih područja vezano uz provedbu aktivnosti prema planovima sigurnosne zaštite</t>
  </si>
  <si>
    <t>Obavljanje inspekcijskih pregleda pomorskog dobra sukladno planu pregleda i eventualno zaprimljenim predstavkama</t>
  </si>
  <si>
    <t>Broj zaustavljanja brodova u nacionalnoj (međunarodnoj) plovidbi</t>
  </si>
  <si>
    <t>Sudjelovanje u radu tijela Međunarodne pomorske organizacije (IMO) i REMEPC-a</t>
  </si>
  <si>
    <t>Sudjelovanje u radu Pariškog Memoranduma (PMoU)</t>
  </si>
  <si>
    <t>Izrada i upućivanje na donošenje zakonskih i podzakonskih propisa sukladno planu zakonodavnih aktivnosti</t>
  </si>
  <si>
    <t>Izrada i upućivanje na donošenje Pravila za statutarnu certifikaciju pomorskih brodova sukladno stupanju na snagu izmjena međunarodnih Konvencija i EU propisa</t>
  </si>
  <si>
    <t>Usklađivanje dokumentacije Sustava upravljanja kvalitetom Uprave sigurnosti plovidbe, provedba internih i sudjelovanje u vanjskoj prosudbi u cilju održavanja valjanosti certifikata</t>
  </si>
  <si>
    <t>Broj osposobljenih službenika</t>
  </si>
  <si>
    <t xml:space="preserve">Izrada programa edukacije službenika Uprave sigurnosti plovidbe </t>
  </si>
  <si>
    <t>Provođenje planiranih programa edukacije službenika Uprave sigurnosti plovidbe</t>
  </si>
  <si>
    <t>Osnaživanje sposobnosti sprječavanja i reagiranja na onečišćenja mora s pomorskih objekata</t>
  </si>
  <si>
    <t>Osigurati uvjete zaštite morskog okoliša, osobito kod onečišćenja mora velikih razmjera</t>
  </si>
  <si>
    <t>T810059</t>
  </si>
  <si>
    <t>Broj obavljenih kontrola na licu mjesta vezano za  namjensku potrošnju sredstava iz DP RH vezanih za sufinanciranje plovila čistača mora</t>
  </si>
  <si>
    <t>Izvršene kontrole na licu mjesta vezano za  namjensku potrošnju sredstava iz DP RH vezanih za sufinanciranje plovila čistača mora</t>
  </si>
  <si>
    <t>A754063</t>
  </si>
  <si>
    <t>Modernizacija i unaprjeđenje službe traganja i spašavanja na moru</t>
  </si>
  <si>
    <t>Osigurati učinkovito djelovanje, povećanje dostupnosti i kvalitete usluge traganja i spašavanja na moru u okviru "zlatnoga sata"</t>
  </si>
  <si>
    <t>A570017</t>
  </si>
  <si>
    <t>Unaprjeđenje usluge sigurnosti plovidbe u unutarnjim morskim vodama, teritorijalnom moru i ZERP-u</t>
  </si>
  <si>
    <t>Osigurati učinkovitost i povećanje dostupnosti usluga sigurnosti plovidbe, te uvjete za pravovremeno preveniranje složenih plovidbenih rizika i sigurnosnih incidenata</t>
  </si>
  <si>
    <t>K819013</t>
  </si>
  <si>
    <t>Razvoj usluga elektroničkog poslovanja u lučkom području i upravljanja morskim prostorom</t>
  </si>
  <si>
    <t>Usklađivanje s potrebama gospodarstva, daljnje smanjivanje administrativnog opterećenja i unaprjeđenje javne usluge</t>
  </si>
  <si>
    <t>Broj dionika pomorskog gospodarstva integriranih kroz sustav CIMISNet</t>
  </si>
  <si>
    <t>Razvoj informatiziranog sustava razmjene podataka u vodnom prometu</t>
  </si>
  <si>
    <t>Broj korisnika ISUP</t>
  </si>
  <si>
    <t>Postotak izvršenosti projekta EUREKA</t>
  </si>
  <si>
    <t>Provedba aktivnosti vezanih uz projekt EUREKA</t>
  </si>
  <si>
    <t>T821075</t>
  </si>
  <si>
    <t>Pružene usluge nadzora i upravljanja pomorskim prometom</t>
  </si>
  <si>
    <t>Održavanje i nadogradnja  informacijskog sustava Uprave sigurnosti plovidbe</t>
  </si>
  <si>
    <t>Proširenje i produbljenje plovnog kanala Privlački gaz</t>
  </si>
  <si>
    <t>Podizanjem kvalitete obrazovanja i obuke pomoraca i brodaraca u skladu sa zahtjevima međunarodnih konvencija i EU direktiva podiže se razina izlaznih kompetencija potrebnih za pristup međunarodnom tržištu rada</t>
  </si>
  <si>
    <t>4600
 (2019.)</t>
  </si>
  <si>
    <t>26(4) 
(2019.)</t>
  </si>
  <si>
    <t>1
(2020.)</t>
  </si>
  <si>
    <t>30%
(2021.)</t>
  </si>
  <si>
    <t>8982
(2020.)</t>
  </si>
  <si>
    <t>17
(2019.)</t>
  </si>
  <si>
    <t>Sudjelovanje u radu stručnih radnih skupina EK EMSA-e</t>
  </si>
  <si>
    <t>Uspostavljen jedan logistički centar s pripadajućom opremom</t>
  </si>
  <si>
    <t xml:space="preserve">
14</t>
  </si>
  <si>
    <t xml:space="preserve">
Povećanje sigurnosti pomorskog prometa i prometa unutarnjim vodama</t>
  </si>
  <si>
    <t xml:space="preserve">
Primjena najviših međunarodnih i nacionalnih standarda sigurnosti i sigurnosne zaštite na hrvatskim pomorskim objektima i lukama</t>
  </si>
  <si>
    <t>10.04. tromjesečno financijsko izvješće i 15.04. konsolidirani tromjesečni Izvještaj o obvezama, 10.07. polugodišnje financijsko izvješće i 20.07. konsolidirano polugodišnje financijsko izvješće, 10.10. devetomjesečno financijsko izvješće i 15.10. konsolidirani devetomjesečni Izvještaj o obvezama, do 15.02. godišnje financijsko izvješće i do 28.02. konsolidirano godišnje financijsko izvješće</t>
  </si>
  <si>
    <t xml:space="preserve">
55</t>
  </si>
  <si>
    <t>Iznos planiran u proračunu prikazan je u planu rada Uprave unutarnje plovidbe</t>
  </si>
  <si>
    <t>Priprema prijedloga propisa</t>
  </si>
  <si>
    <t xml:space="preserve">Izvršavanje drugih upravnih i stručnih poslova u skladu sa Zakonom o ustrojstvu i djelokrugu ministarstva i drugih tijela državne uprave i uredbom o unutarnjem ustrojstvu MMPI-a </t>
  </si>
  <si>
    <t>A250997</t>
  </si>
  <si>
    <t>A754067</t>
  </si>
  <si>
    <t>Ustrojstvene jedinice Ministarstva</t>
  </si>
  <si>
    <t>T754069</t>
  </si>
  <si>
    <t>Mogućnost dodjele državnih jamstava kao pomoć malim, srednjim ili velikim poduzetnicima u aktualnoj pandemiji COVID-19</t>
  </si>
  <si>
    <t>Praćenje potencijalnih obveza po sudskim sporovima te isplata obveza po sudskim sporovima s pripadajućim sudskim troškovima</t>
  </si>
  <si>
    <t>Izrada sporazuma i rješenja o prijmu, prestanku državne službe, rješenja o premještaju, rješenja o rasporedu</t>
  </si>
  <si>
    <t>Provedba postupaka javne nabave, izrada plana nabave, vođenje registra ugovora</t>
  </si>
  <si>
    <t>Mogućnost dodjele subvencija i plaćanje mogućih troškova prijevoza kao pomoć gospodarstvenicima čija je poslovna aktivnost smanjena u aktualnoj pandemiji COVID-19</t>
  </si>
  <si>
    <t>Broj sastanaka upravljačkih i radnih tijela međunarodnih organizacija nadležnih za civilno zrakoplovstvo</t>
  </si>
  <si>
    <t xml:space="preserve">A570001                       A570333                     A570249                      A754025                     A570340
 </t>
  </si>
  <si>
    <t xml:space="preserve">Revitalizacija Kupe, unaprjeđenje sigurnosti i sustava signalizacije (RIS)  te                                                                                                       povećanje flote plovila za nadzor sigurnosti plovidbe i plovila za zaštitu okoliša   </t>
  </si>
  <si>
    <t>Mjera obuhvaća izradu studijsko-projektne dokumentacije te izgradnju objekata sigurnosti (zimovnika i dr.) u svrhu učinkovitijeg inspekcijskog nadzora, održavanja signalizacijskih sustava i povećanja broja plovila i AIS plutača</t>
  </si>
  <si>
    <t>1
(2022.)</t>
  </si>
  <si>
    <t>Mjera uključuje modernizaciju regionalnih i lokalnih željezničkih pruga, elektrifikaciju, smanjenje emisije plinova, smanjenje buke, smanjenje vremena putovanja, povećanje mobilnosti putnika u dnevnim migracijama. Navedeni fiskalni učinak mjere se odnosi na aktivnosti koje će se provesti na pruzi Zaprešić-Zabok i Lepoglavskoj spojnici.</t>
  </si>
  <si>
    <t xml:space="preserve">Povećanje efikasnosti i produktivnosti poslovanja HŽPP kroz informatizaciju i digitalizaciju </t>
  </si>
  <si>
    <t>Redefiniranje opsega usluga u svrhu bolje učinkovitosti željezničkog sustava, povećanje kvalitete prijevozne usluge te unapređenje funkcija koordinacije i planiranja u cijelom prometnom sektoru.</t>
  </si>
  <si>
    <t>Broj postavljenih automata</t>
  </si>
  <si>
    <t>10
(2020.)</t>
  </si>
  <si>
    <t>T820077</t>
  </si>
  <si>
    <t>1) Praćenje provedbe projekata</t>
  </si>
  <si>
    <t>31.12.2023.</t>
  </si>
  <si>
    <t>Implementacija ERTMS sustava</t>
  </si>
  <si>
    <t>T821077</t>
  </si>
  <si>
    <t>T819078</t>
  </si>
  <si>
    <t>Kombinirani prijevoz tereta</t>
  </si>
  <si>
    <t>Prijevoz tereta Ličkom prugom</t>
  </si>
  <si>
    <t>A819079</t>
  </si>
  <si>
    <t>A821078</t>
  </si>
  <si>
    <t>Politika održivog razvoja - Kultura na željeznici prema zelenoj budućnosti</t>
  </si>
  <si>
    <t>T821079</t>
  </si>
  <si>
    <t>Izdavanje licencija inženjerima prometa</t>
  </si>
  <si>
    <t>Izrađeni nacrti akata strateškog planiranja</t>
  </si>
  <si>
    <t>Opremanje pruga za automatsku zaštitu vlaka</t>
  </si>
  <si>
    <t>Poboljšanje operativne učinkovitosti i financijske održivosti željezničkog sektora u RH</t>
  </si>
  <si>
    <t>Koordinacija poslova vezano uz sjednice i radna tijela Vlade Republike Hrvatske i Hrvatskoga sabora</t>
  </si>
  <si>
    <t xml:space="preserve">Izrada "Studije zoniranja pomorskog dobra", ostale savjetodavne usluge </t>
  </si>
  <si>
    <t>Programska podrška Sustavu nadzora potrošnje plinskog ulja za gospodarske i javne namjene u plovidbi</t>
  </si>
  <si>
    <t>Naknadna kontrola na licu mjesta</t>
  </si>
  <si>
    <t>%  nadogradnje AIS-a</t>
  </si>
  <si>
    <t>Nadogradnja postojećeg AIS softvera</t>
  </si>
  <si>
    <t>Uprava unutarnje plovidbe u suradnji s Upravom sigurnosti plovidbe i Upravom  za EU fondove i strateško planiranje</t>
  </si>
  <si>
    <t xml:space="preserve">Unaprjeđenje plovnog puta rijeka te izgradnja višenamjenskog kanala Dunav-Sava  </t>
  </si>
  <si>
    <t>Uređenje kritične dionice na rijeci Dunav kod Sotina</t>
  </si>
  <si>
    <t>K810056</t>
  </si>
  <si>
    <t>Nastavak izrade studijske dokumentacije VKDS</t>
  </si>
  <si>
    <t>K810006</t>
  </si>
  <si>
    <t xml:space="preserve">Analiza dinamike promjena hidromorfoloških stanja kritičnih dionica na vodnim putovima s prijedlogom monitoringa </t>
  </si>
  <si>
    <t>K810001</t>
  </si>
  <si>
    <t>Usluge praćenja morfoloških promjena rijeke Drave na dionicama ušće rijeke Drave u Dunav i prokopa Nemetin</t>
  </si>
  <si>
    <t xml:space="preserve">Monitoring hidroloških, hidrauličkih i morfoloških karakteristika rijeke Dunav te inventarizacija sastavnica bioraznolikosti na zajedničkom hrvatsko-srpskom sektoru rijeke Dunav </t>
  </si>
  <si>
    <t>K810067</t>
  </si>
  <si>
    <t>A754036</t>
  </si>
  <si>
    <t>Razvoj sustava podataka o objektima sigurnosti plovidbe te uspostava Registra objekata sigurnosti plovidbe ****</t>
  </si>
  <si>
    <t xml:space="preserve">Izrada projektne dokumentacije za infrastrukturne na unutarnjim vodama u svrhu promocije zelene plovidbe </t>
  </si>
  <si>
    <t>%  izgrađenosti</t>
  </si>
  <si>
    <t>Gradnja infrastrukturnih objekta te obavljanje planiranog tehničkog održavanja plovnih putova unutarnjih voda</t>
  </si>
  <si>
    <t>Revitalizacija Kupe, unapređenje sigurnosti i sustava signalizacije (RIS) te povećanje flote plovila za nadzor sigurnosti plovidbe i plovila za zaštitu okoliša</t>
  </si>
  <si>
    <t xml:space="preserve">Izrada studijsko-projektne dokumentacije za rijeku Kupu </t>
  </si>
  <si>
    <t>K754068</t>
  </si>
  <si>
    <t>Izgradnja zimovnika Opatovac na rijeci Dunav</t>
  </si>
  <si>
    <t>Uprava unutarnje plovidbe u suradnji s Upravom za EU fondove i strateško planiranje</t>
  </si>
  <si>
    <t>broj novih plovnih oznaka</t>
  </si>
  <si>
    <t>Nabava novih plovnih oznaka s ugrađenim navigacijskim sustavom i solarnim lampama</t>
  </si>
  <si>
    <t>Uprava unutarnje plovidbe u suradnji s Upravom sigurnosti plovidbe i Upravom za EU fondove i strateško planiranje</t>
  </si>
  <si>
    <t>broj plovila</t>
  </si>
  <si>
    <t>Nabavka novih plovila za obilježavanje Drave i Save</t>
  </si>
  <si>
    <t>broj plovnih objekata</t>
  </si>
  <si>
    <t>Održavanje pristana na rijeci Savi</t>
  </si>
  <si>
    <t>K810024</t>
  </si>
  <si>
    <t>Povećanje interoperabilnosti i  pristupačnosti drugim vidovima prometa, zaštita okoliša te povećanje administrativnih kapaciteta/obuka</t>
  </si>
  <si>
    <t>broj plovila u vlasništvu JLRS osposobljenih za prometno povezivanje</t>
  </si>
  <si>
    <t>Dodjela pomoći jedinicama lokalne i regionalne samouprave za osposobljavanje plovila za prijevoz i prometno povezivanje</t>
  </si>
  <si>
    <t>Dodjela subvencija za obrazovanje i osposobljavanje stručnog kadra iz oblasti unutarnje plovidbe</t>
  </si>
  <si>
    <t>A821014</t>
  </si>
  <si>
    <t>Povećanje energetske učinkovitosti i financijske održivosti te suradnja s hrvatskim brodarima i podrška društvima za prijevoz unutarnjim plovnim putovima</t>
  </si>
  <si>
    <t xml:space="preserve">% dodijeljenih potpora </t>
  </si>
  <si>
    <t xml:space="preserve"> Razvoj luka na osnovnoj i sveobuhvatnoj TEN-T mreži i terminala za opasne tvari te objekta za gospodarenje otpadom i unapređenje informacijske platforme</t>
  </si>
  <si>
    <t>% izgrađenosti osnovne lučke infrastrukture</t>
  </si>
  <si>
    <t xml:space="preserve">Izrada studijsko projektne dokumentacije za izgradnju objekata za gospodarenje otpadom </t>
  </si>
  <si>
    <t>% nadogradnje sustava</t>
  </si>
  <si>
    <t>Nadogradnja sustava razmjene podataka jedinstvenog lučkog informacijskog sustava</t>
  </si>
  <si>
    <t xml:space="preserve">% razine usklađenosti </t>
  </si>
  <si>
    <t>K570297                       T587080</t>
  </si>
  <si>
    <t>****</t>
  </si>
  <si>
    <t>Nova mjera 22. u odnosu na GPR 2021 gdje je aktivnost Nadogradnja postojećeg AIS softvera bila prikazana kroz mjeru 24. Revitalizacija Kupe, unapređenje sigurnosti i sustava signalizacije (RIS) te povećanje flote plovila za nadzor sigurnosti plovidbe i plovila za zaštitu okoliša</t>
  </si>
  <si>
    <t>Izrada Programa potpora brodarstvu u unutarnjoj plovidbi</t>
  </si>
  <si>
    <t>Provedba Programa i dodjela potpora brodarstvu u unutarnjoj plovidbi</t>
  </si>
  <si>
    <t>Ova mjera obuhvaća aktivnosti vezane uz razvoj ljudskih potencijala Ministarstva te planiranje i upravljanje ljudskim potencijalima</t>
  </si>
  <si>
    <t>Praćenje provode li se aktivnosti provedbe preporuka u skladu s Planovima djelovanja</t>
  </si>
  <si>
    <t>U roku izrađeno objedinjeno izvješće o upravljanju rizicima</t>
  </si>
  <si>
    <t>Izrađena uputa 
u roku; objedinjen Upitnik i pripremljena Izjava o fiskalnoj odgovornosti
u roku; uneseni podaci u aplikaciju Ministarstva financija</t>
  </si>
  <si>
    <t>Praćenje dinamike trošenja osiguranih sredstava naknade za ugovore o djelu, prikupljanje podataka o potrebama za sklapanjem ugovora o djelu od strane ustrojstvenih jedinica Ministarstva, izrada Odluka o rasporedu proračunskih sredstava namijenjenih za isplatu naknada za zaključene ugovore o djelu</t>
  </si>
  <si>
    <t>Isplaćene naknade za ugovore o djelu ne prelaze 2% ukupnog iznosa sredstava za osnovne plaće s doprinosima u tekućoj godini sukladno odredbi čl. 62. Zakona o državnim službenicima.
U roku izrađene Odluke o rasporedu proračunskih sredstava namijenjenih za isplatu naknada za zaključene ugovore o djelu</t>
  </si>
  <si>
    <t>Ažurno evidentirani svi poslovni događaji u poslovnim knjigama Ministarstva</t>
  </si>
  <si>
    <t>Ažurno izrađena tražena financijska izvješća</t>
  </si>
  <si>
    <t>Plaće i ostale naknade zaposlenima te obračuni drugog dohotka i naknade članovima povjerenstava su pravodobno i točno obračunate, izrađena su i dostavljena sva zakonom propisana izvješća. Svi troškovi koji se isplaćuju putem blagajne su pravovremeno isplaćeni i evidentirani</t>
  </si>
  <si>
    <t>Usklađeni podaci o uplaćenim porezima i doprinosima i zateznim kamatama</t>
  </si>
  <si>
    <t>Usklađivanje s Poreznom upravom  kroz SNU obrazac povrata više ili manje uplaćenih sredstava za poreze i doprinose i obveza po zateznim kamatama</t>
  </si>
  <si>
    <t>Usklađeni podaci u glavnoj knjizi po izvorima i aktivnostima s podacima o izvršenju u Državnoj riznici</t>
  </si>
  <si>
    <t>Sektor cestovne infrastrukture</t>
  </si>
  <si>
    <t>Sprječavanje ili smanjivanje štetnih učinaka na zdravlje ljudi koje uzrokuje buka od prometa.
Mjera obuhvaća sustavno upravljanje bukom u skladu s načelima održivog razvoja, direktno utječe na povećanje kvalitete življenja lokalnog stanovništva</t>
  </si>
  <si>
    <t>A570504</t>
  </si>
  <si>
    <t>Povećanje sigurnosti prometa u tunelima - Usklađenje s Direktivom 2004/54/EC o minimalnim uvjetima sigurnosti za tunele na TEN-T mreži</t>
  </si>
  <si>
    <t>A819031</t>
  </si>
  <si>
    <t>Mjerom se povećava sigurnost prometa kroz poboljšanje sustava pasivne sigurnosti, a što će direktno utjecati na smanjenje posljedica prometnih nesreća</t>
  </si>
  <si>
    <t>Novi elektronički SNC omogućuje slobodan protok vozila bez zaustavljanja, a time i smanjenje emisije ispušnih plinova, digitalnu naplatu cestarine bez posredovanja čovjeka i nastavak procesa restrukturiranja s manjim operativnim troškovima poslovanja</t>
  </si>
  <si>
    <t>Broj km novih državnih cesta povezanih na mrežu glavnih cesta</t>
  </si>
  <si>
    <t>A570506</t>
  </si>
  <si>
    <t>Osigurati kvalitetniji i dostupniji javni cestovni prijevoz ravnomjerno u svim područjima Republike Hrvatske</t>
  </si>
  <si>
    <t>Županije i grad Zagreb, Sektor cestovnog prometa</t>
  </si>
  <si>
    <t>A754005</t>
  </si>
  <si>
    <t>A820029</t>
  </si>
  <si>
    <t>A754061</t>
  </si>
  <si>
    <t>K754049</t>
  </si>
  <si>
    <t>T810065</t>
  </si>
  <si>
    <t>Izmjene Zakona o prijevozu u cestovnom prometu</t>
  </si>
  <si>
    <t>Izmjene Zakona o provedbi Uredbe (EU) br. 181/2011 Europskog parlamenta i Vijeća od 16. veljače 2011. o pravima putnika u prijevozu autobusima i izmjeni Uredbe (EZ) br. 2006/2004</t>
  </si>
  <si>
    <t>Poticanje otočnog cestovnog prijevoza</t>
  </si>
  <si>
    <t>A819076</t>
  </si>
  <si>
    <t>Služba inspekcije sigurnosti cesta i žičara</t>
  </si>
  <si>
    <t xml:space="preserve">Efikasno provođenje inspekcijskih nadzora te donošenje učinkovitih upravnih i neupravnih mjera </t>
  </si>
  <si>
    <t>Nadzor prijevoza putnika i tereta u unutarnjem i međunarodnom cestovnom prometu: nadzor prijevozne dokumentacije, posebnih uvjeta za vozače i za vozila, posjedovanja i korištenja licencija, obavljanja kabotaže stranih prijevoznika u prijevozu putnika i prijevozu tereta, nadzor provjera zakonitosti obavljanja agencijske djelatnosti u cestovnom prometu, centara za osposobljavanje i ispitnih centara te autobusnih kolodvora</t>
  </si>
  <si>
    <t>Nadzor radnih vremena, vremena vožnje i odmora te prekida vožnje mobilnih radnika na cestama i tvrtkama, nadzor tahografskih radionica. Zajedničke akcije inspekcijskih nadzora i razmjene iskustava i znanja a s ostalim državama članicama EU, razmjena podataka, vođenje propisanih evidencija</t>
  </si>
  <si>
    <t>Upisani iznos odnosi se na stavku A819031 Provedba ugovora o koncesiji Bina-Istra</t>
  </si>
  <si>
    <t>Broj donesenih provedbenih propisa</t>
  </si>
  <si>
    <t>2
(2022.)</t>
  </si>
  <si>
    <t>Nadogradnja VTMIS VII faza</t>
  </si>
  <si>
    <t>Osiguravanje kontinuirane i pouzdane razmjene podataka između sustava CIMIS i drugih elektroničkih sustava dionika pomorskog gospodarstva</t>
  </si>
  <si>
    <t>Osiguravanje operativne primjene Informacijskog sustava unutarnje plovidbe ISUP i podrška korisnicima</t>
  </si>
  <si>
    <t>Redovno održavanje ispravnog rada sustava za nadzor i upravljanje pomorskim prometom VTMIS</t>
  </si>
  <si>
    <t>10%
(2021.)</t>
  </si>
  <si>
    <t>Izvođenje radova i nadzor nad izvođenjem radova</t>
  </si>
  <si>
    <t xml:space="preserve">Osiguravanje sigurnosti plovidbe na plovnim putovima uklanjanjem podrtina i potonulih stvari </t>
  </si>
  <si>
    <t>Uklanjanje podrtina i potonulih stvari koji su prijetnja sigurnosti plovidbe i morskom okolišu</t>
  </si>
  <si>
    <t>Zanavljanje flote lučkih kapetanija</t>
  </si>
  <si>
    <t>Redovno održavanje flote plovila LK</t>
  </si>
  <si>
    <t xml:space="preserve">A570017
</t>
  </si>
  <si>
    <t>Radovi na tekućem i investicijskom održavanju poslovnih prostora za potrebe lučkih kapetanija, ispostava lučkih kapetanija i VTS centara</t>
  </si>
  <si>
    <t>T810060</t>
  </si>
  <si>
    <t xml:space="preserve">A754065
</t>
  </si>
  <si>
    <t>K103278</t>
  </si>
  <si>
    <t>K820078</t>
  </si>
  <si>
    <t xml:space="preserve"> % uvođenja LED rasvjete na autocestama (AC6 i AC7)</t>
  </si>
  <si>
    <t>% smanjenja broja poginulih i teže stradalih  osoba</t>
  </si>
  <si>
    <t xml:space="preserve">Provedba aktivnosti vezanih uz usklađenje i razvoj nacionalnih pristupnih točaka u svrhu poboljšanja kompatibilnosti i interoperabilnosti, te dizajniranje i razvoj zajedničkih alata koji se odnose na dostupnost i razmjenu podataka.
</t>
  </si>
  <si>
    <t>T819077</t>
  </si>
  <si>
    <t>Nadzor stanja javnih cesta, (cestovnih građevina, horizontalne i vertikalne signalizacije, rasvjete, opreme javnih cesta, uključivo i stanje zaštitnog cestovnog pojasa), nadzor rada ophodarske službe, pregled cestovnih objekata; nadzor provedbe  EU direktive  2004/54 i 2008/96 za sigurnost cestovne infrastrukture i nadzor provedbe Direktive 2004/54/EZ o minimalnim sigurnosnim zahtjevima za tunele u transeuropskoj cestovnoj mreži</t>
  </si>
  <si>
    <t xml:space="preserve">1. Suradnja s međunarodnim organizacijama te provedba mjera razvoja zračnog prometa
2. Osiguranje sigurnosno prometnih standarda u zračnim lukama
3. Gorske službe spašavanja
4. Nadoknada troškova Hrvatskoj kontroli zračne plovidbe za rutne i terminalne naknade za izuzete letove 
5. Ispunjavanje obveza koje proizlaze iz članstva Republike Hrvatske u međunarodnim organizacijama
</t>
  </si>
  <si>
    <t>Priprema i organizacija nastupa ministra i državnih tajnika  u sredstvima javnog informiranja</t>
  </si>
  <si>
    <t>ožujak 2023.</t>
  </si>
  <si>
    <t>Prikupljanje podataka i izrada polugodišnjeg i godišnjeg izvješća o tijeku provedbe projekata financiranih sredstvima zajmova međunarodnih financijskih institucija</t>
  </si>
  <si>
    <t xml:space="preserve">Godišnje (stanje na dan 31.12.) do 28.2., polugodišnje (stanje na dan 30.6.) do 31.8., po potrebi i češće </t>
  </si>
  <si>
    <t xml:space="preserve">Evidentiranje, obrada prijave i predprijave državnih potpora MFIN i Europskoj Komisiji, te obrada, praćenje i ažuriranje podataka o državnim potporama i potporama male vrijednosti kao i poreza po tonaži broda u nadležnosti Ministarstva </t>
  </si>
  <si>
    <t>Kontinuirano po dodjeli državne potpore, godišnje (stanje na dan 31.12.) do 30.06. odnosno  30.07. za porez po tonaži broda</t>
  </si>
  <si>
    <t>Izrađene tablice za procjenu učinkovitosti državnih potpora i Upitnici o dodijeljenim državnim potporama (pojedinačne potpore i programi) i evidentirani u RDP-u</t>
  </si>
  <si>
    <t>Godišnje izvješće (stanje na dan 31.12.) do 30.4.2023.</t>
  </si>
  <si>
    <t>Izrađeno HT.5349 EK Godišnje izvješće o izdacima za državne potpore koje je država odobrila željezničkom sektoru - Aggregated state aid information for the period xxx to publish in accordance with Article 6(2) of Commision Regulation (EC) No 794-2004</t>
  </si>
  <si>
    <t>Godišnje izvješće (stanje na dan 31.12.) do 30.04.2023.</t>
  </si>
  <si>
    <t>Godišnje izvješće (stanje na dan 31.12.) do 31.08.2023.</t>
  </si>
  <si>
    <t>Izrađena statistička izvješća o izdanim standardiziranim garancijama u okviru statističke ESA 2010 metodologije</t>
  </si>
  <si>
    <t>Kvartalno izvještavanje Hrvatske narodne banke prema metodološkim smjernicama za standardizirane garancije u okviru statističke ESA 2010 metodologije, radi izračuna njihovog potencijalnog utjecaja na deficit opće države</t>
  </si>
  <si>
    <t>Kvartalno izvještavanje (Q1, Q2, Q3, Q4) u roku osam dana po isteku kvartala</t>
  </si>
  <si>
    <t xml:space="preserve">Izrađena izvješća i dostavljeni podaci Ministarstvu financija o državnim potporama sukladno obvezi iz članka 4. Pravilnika i sukladno obvezi iz točke 88. Privremenog okvira (TF) </t>
  </si>
  <si>
    <t xml:space="preserve">Izvještavanje o dodijeljenim pojedinačnim državnim potporama koje premašuju 500.000,00 EUR-a i izvješća o dodijeljenim državnim potporama koje premašuju 100.000 EUR-a </t>
  </si>
  <si>
    <t xml:space="preserve">Kontinuirano tijekom 2023., ovisno o dodjeli državnih potpora koje premašuju zadane svote, krajnji rok je šest mjeseci ili godinu dana od dana dodjele pojedinačne potpore </t>
  </si>
  <si>
    <t>Tijekom 2023.</t>
  </si>
  <si>
    <t>Kontinuirano tijekom 2023.</t>
  </si>
  <si>
    <r>
      <t xml:space="preserve">Evidentirani i usklađeni podaci o danim državnim jamstvima s osnove </t>
    </r>
    <r>
      <rPr>
        <i/>
        <sz val="12"/>
        <rFont val="Calibri"/>
        <family val="2"/>
        <charset val="238"/>
        <scheme val="minor"/>
      </rPr>
      <t>Programa MMPI sukladno Privremenom okviru EK</t>
    </r>
    <r>
      <rPr>
        <sz val="12"/>
        <rFont val="Calibri"/>
        <family val="2"/>
        <charset val="238"/>
        <scheme val="minor"/>
      </rPr>
      <t xml:space="preserve"> u knjigovodstvenom sustavu MMPI</t>
    </r>
  </si>
  <si>
    <t>Knjigovodstveno evidentiranje, praćenje, usklađenje i izvješćivanje o izdanim jamstvima, instrumentima osiguranja, potraživanja/obveza s osnove naknada, u knjigovodstvenom sustavu sukladno čl. III. točke 3. Sporazuma o suradnji u provedbi Programa MMPI</t>
  </si>
  <si>
    <t>Sukladno uputi Ministarstva financija (tijekom 2023. godine)</t>
  </si>
  <si>
    <t>Izrađen Dječji proračun (cjelovito izvješće) s obrazloženjem u zadanom roku te dostavljen Središnjem državnom uredu za demografiju i mlade</t>
  </si>
  <si>
    <t>Koordinacija aktivnosti vezano za izradu Dječjeg proračuna Ministarstva za razdoblje 2023.-2025. s obrazloženjem financijskih sredstava namijenjenih ostvarivanju dječjih prava i izrada upute i prikupljanje podataka od ustrojstvenih jedinica te izrada cjelovitog izvještaja o izvršenju Dječjeg proračuna za 2022. godinu</t>
  </si>
  <si>
    <t>Temeljem zahtjeva Središnjeg državnog ureda za demografiju i mlade i sukladno Metodološkom priručniku Ministarstva financija (početkom 2023. godine)</t>
  </si>
  <si>
    <t>31.01.2023.</t>
  </si>
  <si>
    <t xml:space="preserve">Izrađen Zahtjev za prijenos neutrošenih prihoda iz 2022. godine i dostavljen Ministarstvu financija
</t>
  </si>
  <si>
    <t>10.02.2023.</t>
  </si>
  <si>
    <t>Izrađena i u Ministarstvo financija dostavljena Odluka o prijenosu ovlasti i odgovornosti za upravljanje i kontrolu proračunskim sredstvima osiguranim u Financijskom planu Ministarstva mora, prometa i infrastrukture za 2023. godinu</t>
  </si>
  <si>
    <t xml:space="preserve">Izrada Odluke o prijenosu ovlasti i odgovornosti za upravljanje i kontrolu proračunskim sredstvima osiguranim u Financijskom planu Ministarstva mora, prometa i infrastrukture za 2023. godinu
</t>
  </si>
  <si>
    <t>30 dana od stupanja na snagu Državnog proračuna Republike Hrvatske za razdoblje 2023.-2025. godine i ažuriranje po potrebi tijekom 2023. godine</t>
  </si>
  <si>
    <t>Izrađeno obrazloženje izvršenja Financijskog plana Ministarstva i uneseno u web aplikaciju Ministarstva financija</t>
  </si>
  <si>
    <t>Izrada upute i prikupljanje podataka od ustrojstvenih jedinica i proračunskih korisnika te izrada cjelovitog obrazloženja izvršenja financijskog plana Ministarstva mora, prometa i infrastrukture za 2022. godinu, dostava obrazloženja Ministarstvu financija i unos u web aplikaciju</t>
  </si>
  <si>
    <t>Sukladno uputama Ministarstva financija, uobičajeno kraj ožujka ili prva polovica travnja 2023.</t>
  </si>
  <si>
    <t>Izrađen polugodišnji Izvještaj o izvršenju Financijskog plana Ministarstva i dostavljen Ministarstvu financija</t>
  </si>
  <si>
    <t>Izrada upute i prikupljanje podataka od ustrojstvenih jedinica i proračunskih korisnika te izrada cjelovitog Izvještaja o izvršenju financijskog plana Razdjela Ministarstva mora, prometa i infrastrukture za prvo polugodište 2023. godine, dostava izvještaja Ministarstvu financija</t>
  </si>
  <si>
    <t>20.08.2023.</t>
  </si>
  <si>
    <t>Sukladno uputama Ministarstva financija, uobičajeno veljača 2023.</t>
  </si>
  <si>
    <t>Izrada upute i prikupljanje podataka od ustrojstvenih jedinica te izrada cjelovitog polugodišnjeg Izvještaja o izvršenju projekata i potprojekata financiranih iz EU sredstava za prvo polugodište 2023. godine, dostava izvještaja Ministarstvu financija</t>
  </si>
  <si>
    <t>Sukladno uputama Ministarstva financija, uobičajeno kraj srpnja 2023.</t>
  </si>
  <si>
    <t>PFU obrazac unesen u web aplikaciju Ministarstva financija</t>
  </si>
  <si>
    <t>Unos podataka potrebnih za objedinjavanje Procjene fiskalnog učinka (PFU) prema zahtjevima ustrojstvenih jedinica i drugih korisnika proračuna, potvrđen u aplikaciji i dostavljen korisnicima na daljnje postupanje</t>
  </si>
  <si>
    <t>Kontinuirano tijekom 2023. godine</t>
  </si>
  <si>
    <t>A570001</t>
  </si>
  <si>
    <t>Izrađena izvješća o plaćanjima</t>
  </si>
  <si>
    <t xml:space="preserve">Kontinuirano tijekom 2023. godine-odmah po nastanku obveze i dostavi potpisanog  dokumenta kojim je stvorena obveza te dostavi potpisanog naloga za evidentiranje dokumenta kojim je ta obveza stvorena u sustav područne i državne riznice  </t>
  </si>
  <si>
    <t>Provjera unesenih podataka i odobrenje evidencijskih naloga u sustavu Državne riznice i dostavljanje Ministarstvu financija</t>
  </si>
  <si>
    <t>Komunikacija s djelatnicima Hrvatske agencije za civilno zrakoplovstvo i Hrvatske regulatorne agencije za mrežne djelatnosti, provjera unesenih evidencijskih naloga i odobravanje u sustavu Državne riznice, dostava naloga Ministarstvu financija</t>
  </si>
  <si>
    <t>Mjesečno,
najkasnije do 10. u mjesecu tijekom 2023. godine</t>
  </si>
  <si>
    <t>Izrađen godišnji Plan putovanja delegata za rad Europskog vijeća i Vijeća EU i dostavljen Ministarstvu financija</t>
  </si>
  <si>
    <t>Svaki radni dan; zadnji radni dan u tjednu za razdoblje od zadnjeg radnog dana prethodnog tjedna do dana izrade izvješća; prvi radni dan tekućeg mjeseca za prethodno razdoblje odnosno odmah po zahtjevu u slučaju izdvojenih zahtjeva za određenim izvješćima (tijekom 2023. godine)</t>
  </si>
  <si>
    <t>28.02.2023.</t>
  </si>
  <si>
    <t>travanj 2023.</t>
  </si>
  <si>
    <t>15.03.2023.</t>
  </si>
  <si>
    <t>31.03.2023.</t>
  </si>
  <si>
    <t>Kontinuirano do 31.12.2023.</t>
  </si>
  <si>
    <t>Po zahtjevu Hrvatske narodne banke, Državnog zavoda za statistiku i Ministarstva financija (tijekom 2023.)</t>
  </si>
  <si>
    <t>Mjesečno tijekom 2023.</t>
  </si>
  <si>
    <t>Izrađen godišnji Izvještaj o izvršenju projekata i podprojekata financiranih iz EU sredstava i dostavljen Ministarstvu financija</t>
  </si>
  <si>
    <t>Izrada upute i prikupljanje podataka od ustrojstvenih jedinica te izrada cjelovitog godišnjeg Izvještaja o izvršenju projekata i potprojekata financiranih iz EU sredstava za 2022. godinu, dostava izvještaja Ministarstvu financija</t>
  </si>
  <si>
    <t>Izrađen polugodišnji Izvještaj o izvršenju projekata i podprojekata financiranih iz EU sredstava i dostavljen Ministarstvu financija</t>
  </si>
  <si>
    <t>U roku izrađeno izvješće o realizaciji Godišnjeg plana rada Ministarstva za 2022. godinu</t>
  </si>
  <si>
    <t>Koordinacija izrade, analiza i objedinjavanje izvješća o realizaciji Godišnjeg plana rada Ministarstva za 2022. godinu</t>
  </si>
  <si>
    <t>Godišnji plan rada Ministarstva izrađen u propisanom roku</t>
  </si>
  <si>
    <t>Kordinacija izrade i objedinjavanja Registra rizika Ministarstva za 2023. godinu</t>
  </si>
  <si>
    <t>Izvještavanje o izvršavanju obveza MMPI iz Programa za preuzimanje i provedbu pravne stečevine EU za 2023. godinu</t>
  </si>
  <si>
    <t>Koordinacija izrade Programa za preuzimanje i provedbu pravne stečevine EU za 2023. godinu u područjima nadležnosti MMPI te, prema potrebi,  koordinacija nadopune Programa iz područja nadležnosti MMPI, ovisno o novodonesenim propisima EU</t>
  </si>
  <si>
    <r>
      <t xml:space="preserve">Priprema i objedinjavanje dokumenata potrebnih za ostvarivanje bilateralnih međunarodnih suradnji </t>
    </r>
    <r>
      <rPr>
        <sz val="12"/>
        <rFont val="Calibri"/>
        <family val="2"/>
      </rPr>
      <t xml:space="preserve">te sudjelovanje u radu međunarodnih i regionalnih institucija </t>
    </r>
    <r>
      <rPr>
        <sz val="12"/>
        <rFont val="Calibri"/>
        <family val="2"/>
        <charset val="238"/>
      </rPr>
      <t>(pregledi ostvarene bilateralne suradnje u područjima u nadležnosti Ministarstva, prijedlozi prioritetnih područja i tema za uspostavu suradnje,</t>
    </r>
    <r>
      <rPr>
        <sz val="12"/>
        <rFont val="Calibri"/>
        <family val="2"/>
      </rPr>
      <t xml:space="preserve"> ispunjavanje upitnika dostavljenih od strane međunarodnih i regionalnih organizacija, priprema predstavnika MMPI-a u radu međunarodnih institucija te priprema predstavnika VRH  u radu međunarodnih institucija vezano za teme u nadležnosti MMPI-a</t>
    </r>
    <r>
      <rPr>
        <sz val="12"/>
        <rFont val="Calibri"/>
        <family val="2"/>
        <charset val="238"/>
      </rPr>
      <t>); sudjelovanje u postupcima potpisivanja i sklapanja međunarodnih ugovora</t>
    </r>
  </si>
  <si>
    <t>Objavljivanje i ažuriranje unesenih podataka (tekst, .pdf, .docx., .xlsx., jpeg) u nadležnosti MMPI</t>
  </si>
  <si>
    <t>Davanje odgovora iz djelokruga Ministarstva na upite javnopravnih osoba, pravnih osoba te građana te očitovanja na predstavke, pritužbe i pripremu odgovora temeljem  Zakona o pravu na pristup informacijama</t>
  </si>
  <si>
    <t>Priopćavanje informacija i stajališta iz djelokruga MMPI prema zainteresiranim javnostima</t>
  </si>
  <si>
    <t>Izrada i provedba plana izobrazbe Ministarstva za 2023. godinu.</t>
  </si>
  <si>
    <t>9 
(2023.)</t>
  </si>
  <si>
    <t>12
(2023.)</t>
  </si>
  <si>
    <t>3
(2023.)</t>
  </si>
  <si>
    <t>7 
(2020.)</t>
  </si>
  <si>
    <t>Praćenje provedbe Nacionalnog plana razvoja širokopojasnog pristupa u Republici Hrvatskoj u razdoblju od 2021. do 2027. godine</t>
  </si>
  <si>
    <t>Provedbom mjere osigurati će se nadzor i praćenje ostvarenja rezultata za pojedine mjere i aktivnosti Nacionalnog plana, uključujući i provedbu ciljeva Nacionalnog plana, čime se doprinosi ostvarenju Strateškog cilja 11. Nacionalne razvojne strategije</t>
  </si>
  <si>
    <t>Broj održanih sjednica Povjerenstva za praćenje provedbe Nacionalnog plana</t>
  </si>
  <si>
    <t>2
(2023.)</t>
  </si>
  <si>
    <t>Izvještavanje nositelja o statusu provedbe pojedinih mjera i aktivnosti, izrada prijedloga izmjena ciljeva i mjera (po potrebi), izrada godišnjih izvješća o provedbi posebnih ciljeva i ostvarivanju pokazatelja ishoda iz Nacionalnog plana (za Koordinacijsko tijelo)</t>
  </si>
  <si>
    <t>100 % 
(2020.)</t>
  </si>
  <si>
    <t>100 % 
(2023.)</t>
  </si>
  <si>
    <t>0 km
(2020.)</t>
  </si>
  <si>
    <t>A820076</t>
  </si>
  <si>
    <t>Izmjene Zakona o prijevozu opasnih tvari</t>
  </si>
  <si>
    <t>Služba inspekcije cestovnog prijevoza</t>
  </si>
  <si>
    <t>Plaćene obveze za članarine u međunarodnim organizacijama</t>
  </si>
  <si>
    <t>100%
(2020.)</t>
  </si>
  <si>
    <t>Ministarstvo mora, prometa i infrastrukture kao resorno ministarstvo za poslove cestovne infrastrukture sudjeluje u radu UNECE TEM projekta te plaća članarinu sukladno sklopljenom sporazumu. Članarina trenutno iznosi 7.500 USD godišnje.</t>
  </si>
  <si>
    <t>A587081</t>
  </si>
  <si>
    <t>Količina subvencioniranog dizelskog goriva koje se koristi kao pogonsko gorivo u komercijalnom cestovnom prijevozu putnika</t>
  </si>
  <si>
    <t>Nadoknada dijela troška dizelskog goriva koje se koristi kao pogonsko gorivo u komercijalnom cestovnom prijevozu putnika osobama koje obavljaju komercijalni cestovni prijevoz putnika koje su na temelju odredbi Pravilnika o ostvarivanju prava na povrat dijela plaćene trošarine za dizelsko gorivo u komercijalnom prijevozu robe i putnika („Narodne novine“, broj 12/19) rješenjem Ministarstva financija – Carinske uprave ostvarile pravo na povrat dijela trošarine za razdoblje od 1. srpnja 2022. do 31. ožujka 2023.</t>
  </si>
  <si>
    <t>T820081</t>
  </si>
  <si>
    <t>Broj novoizgrađenih kilometara</t>
  </si>
  <si>
    <t>Izgradnja dionice Zavala-Orahov Do-Granica RH (Slano) pridonosi kvalitetnijoj prometnoj povezanosti RH i BiH.</t>
  </si>
  <si>
    <t>T754082</t>
  </si>
  <si>
    <t>Priprema i donošenje Nacionalnog plana građenja i održavanja javnih cesta za razdoblje od 2021. do 2025. godine
Priprema i donošenje Godišnjih planova građenja i održavanja autocesta i državnih cesta za 2023. godinu</t>
  </si>
  <si>
    <t xml:space="preserve">Broj pripremljenih  izvještaja o statusima projektnih aktivnosti iz nadležnosti Ministarstva </t>
  </si>
  <si>
    <t>Izvještavanje o izvršavanju obveza MMPI iz resornih djelokruga u okviru provedbe projektnih aktivnosti za 2023. godinu</t>
  </si>
  <si>
    <t>Broj organiziranih događanja s ciljem predstavljanja aktivnosti Ministarstva i obavljanje s tim povezanih poslova</t>
  </si>
  <si>
    <t>Organizacija konferencija, radnih sastanaka i obilaska projekata i drugih događanja vezano uz predstavljanje aktivnosti Ministarstva</t>
  </si>
  <si>
    <t>Broj medijskih objava i zaprimljenih izvještaja</t>
  </si>
  <si>
    <t>ukupno objava 16.000   (u tiskanim izdanjima, TV i radio prilozima te internetske objave)</t>
  </si>
  <si>
    <t>ukupno objava 16.000    (u tiskanim izdanjima, TV i radio prilozima te internetske objave)</t>
  </si>
  <si>
    <t>Usluge integriranog modela praćenja medija, analize medija, arhive i medijskih baza te izrade izvještaja</t>
  </si>
  <si>
    <t>Broj objavljenih sadržaja na internetskoj stranici Ministarstva (tekstovi, priopćenja, fotografije i sl.)</t>
  </si>
  <si>
    <t>Broj pripremljenih odgovora na upite (fizičke/pravne osobe) te predstavnika medija putem elektroničke pošte i telefonski</t>
  </si>
  <si>
    <t>Davanje odgovora iz djelokruga Ministarstva na upite javnopravnih osoba, pravnih osoba, građana i predstavnika medija</t>
  </si>
  <si>
    <t xml:space="preserve">Izrada studijsko-projektne dokumentacije za uređenje plovnog puta na rijeci Savi (dionica Jaruge - Novi Grad)                                                           </t>
  </si>
  <si>
    <t>Mjera obuhvaća izradu studijsko-projektnu dokumentaciju te izgradnju objekata sigurnosti (zimovnika i dr.). U svrhu učinkovitijeg inspekcijskog nadzora i održavanje signalizacijskih sustava povećanje broja plovila i AIS plutača.</t>
  </si>
  <si>
    <t xml:space="preserve">Mjera obuhvaća pomoć u sufinanciranju troškova tekućih ulaganja u plovila za prijevoz putnika i roba, popravke, opremanje, održavanje te stipendiranje studenata i učenika.   </t>
  </si>
  <si>
    <t xml:space="preserve">Mjera obuhvaća modernizaciju plovila te prilagodbu Tehničkih pravila za statutarnu certifikaciju plovila unutarnje plovidbe i ES-TRIN-a (usmjerena je povećanju energetske učinkovitosti poštujući zaštitu okoliša i prirode). </t>
  </si>
  <si>
    <t xml:space="preserve">Mjera obuhvaća ulaganja u lučku infrastrukturu u cilju kvalitativnog i tehnološkog osuvremenjivanja luka kako bi se udovoljilo postojećoj i očekivanoj transportnoj i gospodarskoj potražnji. Rekonstrukcijom postojećih i izgradnjom novih kapaciteta te proširenjem lučkog područja žele se modernizirati luke u tehničko-tehnološkom smislu i povezati ih s gospodarsko-poduzetničkim zonama i integrirati u logističko-distribucijske lance. 
</t>
  </si>
  <si>
    <t xml:space="preserve">Mjera obuhvaća sudjelovanje u radu komisija te  ostalim međunarodnim institucijama iz područja unutarnje plovidbe. Prilikom valorizacije riječnog prometa nastoji slijediti koncepciju integralnog pristupa utjecaja transporta na okoliš (WACOM - Sustav za prognozu i upozorenje u izvanrednim situacijama). Uspostava Informacijskog sustava unutarnje plovidbe -  ISUP (elektroničke prijave dolazaka/odlazaka plovila u međunarodnom prometu i dr.).  </t>
  </si>
  <si>
    <t xml:space="preserve">Uprava unutarnje plovidbe u suradnji s Upravom za EU fondove i strateško planiranje     </t>
  </si>
  <si>
    <t>Uprava unutarnje plovidbe u suradnji s Upravom sigurnosti plovidbe</t>
  </si>
  <si>
    <t xml:space="preserve">Uprava unutarnje plovidbe u suradnji s Lučkim upravama unutarnjih voda (Sisak, Slavonski Brod, Vukovar i Osijek) i Upravom za EU fondove i strateško planiranje  </t>
  </si>
  <si>
    <t>Izrada studijske i projektne dokumentacije</t>
  </si>
  <si>
    <t>Broj moderniziranih, rekonstruiranih ili izgrađenih kilometara željezničke pruge</t>
  </si>
  <si>
    <t>Izvedeni radovi s brojem lokacija s ugrađenim Mjernim stanicama</t>
  </si>
  <si>
    <t>Modernizacija, rekonstrukcija i izgradnja željezničkih pruga i unaprjeđenje željezničke infrastrukture</t>
  </si>
  <si>
    <t>Broj kilometara modernizirane, rekonstruirane ili izgrađene željezničke pruge Zaprešić-Zabok</t>
  </si>
  <si>
    <t xml:space="preserve">Broj moderniziranih, rekonstruiranih ili izgrađenih kilometara željezničke pruge
</t>
  </si>
  <si>
    <t>Osigurani i modernizirani ŽCP-ovi</t>
  </si>
  <si>
    <t>Pripreme i prilagodba zahtjevima Schengenskog sporazuma</t>
  </si>
  <si>
    <t>Prilagodba željezničkih graničnih prijelaza za provedbu schengenske pravne stečevine kojom će se osigurati implementacija specifičnih zahtjeva u segmentu granične kontrole i infrastrukture (prilagodba kolosijeka, izgradnja perona, izgradnja zgrada/uređenje prostorija na kolodvorima za potrebe granične kontrole: MUP-a, Ministarstva financija, Carinsku upravu)</t>
  </si>
  <si>
    <t>Broj kilometara obnovljenih i moderniziranih pruga</t>
  </si>
  <si>
    <t>78,50 km
(2020.)</t>
  </si>
  <si>
    <t>Održavanje željezničke infrastrukture</t>
  </si>
  <si>
    <t>Izrađene tehničke specifikacije</t>
  </si>
  <si>
    <t>0
(2022.)</t>
  </si>
  <si>
    <t>Izgrađeni stabilni energetski priključci</t>
  </si>
  <si>
    <t>Stabilni energetski priključci za punjenje pogonskih baterija u kolodvorima</t>
  </si>
  <si>
    <t>Opremljene pruge za automatsku zaštitu vlaka</t>
  </si>
  <si>
    <t>29
(2022.)</t>
  </si>
  <si>
    <t>17,76 %
(2020.)</t>
  </si>
  <si>
    <t>1) Aktivnosti izrade nacrta prijedloga akata strateškog planiranja</t>
  </si>
  <si>
    <t>Izuzeto javno dobro</t>
  </si>
  <si>
    <t>A587082</t>
  </si>
  <si>
    <t>Povrat neprihvatljivih troškova financiranih iz EU sredstava</t>
  </si>
  <si>
    <t>A754081</t>
  </si>
  <si>
    <t>50%
(2023.)</t>
  </si>
  <si>
    <t>75%
(2023.)</t>
  </si>
  <si>
    <t>100%
(2023.)</t>
  </si>
  <si>
    <t>5
(2023.)</t>
  </si>
  <si>
    <t>1
(2023.)</t>
  </si>
  <si>
    <t>23,9
(2023.)</t>
  </si>
  <si>
    <t>95
(2023.)</t>
  </si>
  <si>
    <t>15.600.000
(2023.)</t>
  </si>
  <si>
    <t>100
(2023.)</t>
  </si>
  <si>
    <t>Postotak izvršenih isplata korisniku prije krajnjeg roka za plaćanje, za projekte koji se sufinanciraju u okviru Operativnog programa „Konkurentnost i kohezija 2014.-2020.“ (dalje: OPKK), prioritetne osi 7</t>
  </si>
  <si>
    <t>98%
(2023.)</t>
  </si>
  <si>
    <t xml:space="preserve">Postotak izvršenih isplata korisniku prije krajnjeg roka za plaćanje, za projekte koji se sufinanciraju u okviru OPKK, specifičnog cilja 2a1 </t>
  </si>
  <si>
    <t>1) Obrada zaprimljenih naloga Upravljačkog tijela za OPKK za plaćanje  
2) Izrada naloga za plaćanje
3) Planiranje i praćenje izvršenja financijskog plana Uprave i izvješćivanje o istome</t>
  </si>
  <si>
    <t>Broj sudjelovanja na izvršnim odborima željezničkih teretnih koridora i forumima koridora osnovne mreže</t>
  </si>
  <si>
    <t>8
(2023.)</t>
  </si>
  <si>
    <t>Postotak izvršenih isplata korisniku prije krajnjeg roka za plaćanje, za projekte koji se sufinanciraju u okviru Nacionalnog plana oporavka i otpornosti</t>
  </si>
  <si>
    <t xml:space="preserve">Postotak izvršenih isplata korisniku prije krajnjeg roka za plaćanje, za projekte koji se sufinanciraju u okviru Fonda solidarnosti Europske unije-područje prijevoza, pošta i telekomunikacija </t>
  </si>
  <si>
    <t>1) Raspisivanje poziva za dostavu projektnih prijedloga
2) Evaluacija projektnih prijedloga
3) Ugovaranje temeljem evaluacije
4) Obrada zaprimljenih zahtjeva korisnika
5) Praćenje provedbe projekata</t>
  </si>
  <si>
    <t>T821080</t>
  </si>
  <si>
    <t>1) Praćenje provedbe projekata
2) Izrada naloga za plaćanje
3) Planiranje i praćenje izvršenja financijskog plana Uprave i izvješćivanje o istome</t>
  </si>
  <si>
    <t xml:space="preserve">Postotak izvršenih isplata korisniku prije krajnjeg roka za plaćanje, za projekte koji se sufinanciraju u okviru Programa „Konkurentnost i kohezija 2021.-2027.“ </t>
  </si>
  <si>
    <t>T820079</t>
  </si>
  <si>
    <t>kontinuirano 2023.</t>
  </si>
  <si>
    <t>Izrada Izviješća o primjeni STCW Konvencije, 1978, kako je izmijenjena i dopunjena u skladu sa Pravilom I/7 Konvencije</t>
  </si>
  <si>
    <t>Aktivnosti glede pripreme audita EMSA-e u pogledu provedbe DIREKTIVA (EU) 2022/993 EUROPSKOG PARLAMENTA I VIJEĆA
od 8. lipnja 2022. o minimalnoj razini osposobljavanja pomoraca (kodificirani tekst)</t>
  </si>
  <si>
    <t>Nadogradnja informatičkog sustava u pogledu primjene standarda koji su utvrđeni DIREKTIVOM (EU) 2017/2397 EUROPSKOG PARLAMENTA I VIJEĆA
od 12. prosinca 2017. o priznavanju stručnih kvalifikacija u unutarnjoj plovidbi i stavljanju izvan snage direktiva Vijeća
91/672/EEZ i 96/50/EZ</t>
  </si>
  <si>
    <t>Nadzor nad tržištem pomorske opreme i rekreacijskih plovila prema posebnom planu nadzora</t>
  </si>
  <si>
    <t>Nadzor nad priznatim organizacijama za statutarnu certifikaciju pomorskih objekata prema posebnom programu nadzora</t>
  </si>
  <si>
    <t>Sklapanje Ugovora s gospodarskim subjektom temeljem OS za isporuku  kontejnizirane opreme za opremanje logističkog centra. Izrada Sporazuma o smještaju i skrbi logističkog centra s opremom</t>
  </si>
  <si>
    <t>Novi Plan intervencija kod iznenadnih onečišćenja mora donesen i u primjeni</t>
  </si>
  <si>
    <t>0
 (2020)</t>
  </si>
  <si>
    <t xml:space="preserve">Dovršetak izrade novog Plana intervencija kod iznenadnih onečišćenja mora </t>
  </si>
  <si>
    <t>Unaprijeđen sustav reagiranja na iznenadna onečišćenja mora s pomorskih objekata u sjevernom Jadranu</t>
  </si>
  <si>
    <t>0%
 (2022)</t>
  </si>
  <si>
    <t>80%
(2023.)</t>
  </si>
  <si>
    <t>Novi Nacionalni plan traganja i spašavanja osoba u pogibelji donesen i u primjeni</t>
  </si>
  <si>
    <t xml:space="preserve">Dovršetak izrade Nacionalnog plana traganja i spašavanja osoba u pogibelji na moru </t>
  </si>
  <si>
    <t>50
(2023.)</t>
  </si>
  <si>
    <t>9150
(2023.)</t>
  </si>
  <si>
    <t>Objava Javnog poziva za održavanje školskih brodova srednjoškolskih pomorskih učilišta i opremanje obveznom opremom u skladu s odredbama STCW Konvencije za 2023. godinu</t>
  </si>
  <si>
    <t>100%                       
 (2023.)</t>
  </si>
  <si>
    <t>0
(2023.)</t>
  </si>
  <si>
    <t>23,9 km
(2023.)</t>
  </si>
  <si>
    <t>70,34 km
(2023.)</t>
  </si>
  <si>
    <t xml:space="preserve">Otplata godišnjih rata zajma IBRD 8500-HR "PROJEKT ODRŽIVIH HRVATSKIH ŽELJEZNICA U EUROPI"
</t>
  </si>
  <si>
    <t>78,22%
(2023.)</t>
  </si>
  <si>
    <t>Kontrola naloga i popratne dokumentacije te provedba naknadnih kontrola namjenskog trošenja proračunskih sredstava (kontrole na licu mjesta)</t>
  </si>
  <si>
    <t>14(1) 
(2023.)</t>
  </si>
  <si>
    <t>Broj sufinanciranih podloga i elaborata čiji je krajnji cilj utvrđivanje i provedba granicama utvrđenog pomorskog dobra</t>
  </si>
  <si>
    <t>30
(2022)</t>
  </si>
  <si>
    <t>30
(2023)</t>
  </si>
  <si>
    <t>Izrađena Strategija pomorskog razvitka i integralne pomorske politike RH za razdoblje 2024.-2031.</t>
  </si>
  <si>
    <t>0
(2022)</t>
  </si>
  <si>
    <t>0
(2023)</t>
  </si>
  <si>
    <t xml:space="preserve">Izvršenje Ugovora </t>
  </si>
  <si>
    <t>100%
(2022)</t>
  </si>
  <si>
    <t>100%
(2023)</t>
  </si>
  <si>
    <t>Organiziranje manifestacije Dani hrvatskog pomorstva i unutarnje plovidbe u 2023. godini. Organizacija Sajma obnovljivih izvora energije i e-mobilnosti</t>
  </si>
  <si>
    <t>Plaćene godišnje članarine</t>
  </si>
  <si>
    <t>2
(2022)</t>
  </si>
  <si>
    <t>2
(2023)</t>
  </si>
  <si>
    <t>Broj izrađenih prijedloga propisa</t>
  </si>
  <si>
    <t>5
(2023)</t>
  </si>
  <si>
    <r>
      <t>Obavljena kontrola</t>
    </r>
    <r>
      <rPr>
        <sz val="12"/>
        <rFont val="Calibri"/>
        <family val="2"/>
        <charset val="238"/>
        <scheme val="minor"/>
      </rPr>
      <t xml:space="preserve"> kod 10%, a najviše 100 krajnjih korisnika kojima je na godišnjoj razini isplaćeno 20.000,00 kuna ili više</t>
    </r>
  </si>
  <si>
    <t>Uspostava i vođenje Registra objekta sigurnosti plovidbe</t>
  </si>
  <si>
    <t>Mjera podrazumijeva sve aktivnost i poslove koji se tiču učinkovitog upravljanja resursima baziranom na principima efikasnosti i učinkovitosti, osiguravanja nesmetanih procesa unutarnjeg funkcioniranja Ministarstva na operativnoj razini.</t>
  </si>
  <si>
    <t>% kontrole na licu mjesta</t>
  </si>
  <si>
    <t>broj izrađenih prijedloga propisa (zakona i podzakonskih akata)</t>
  </si>
  <si>
    <t>Izrada prijedloga zakona i podzakonskih akata iz područja unutarnje plovidbe</t>
  </si>
  <si>
    <t>Uprava unutarnje plovidbe u suradnji s Lučkim upravama unutarnjih voda (Sisak, Slavonski Brod, Vukovar i Osijek)  i Upravom za EU fondove i strateško planiranje</t>
  </si>
  <si>
    <t xml:space="preserve">Broj obavljenih naknadnih provjera na licu mjesta                        </t>
  </si>
  <si>
    <t>% izvršenja drugih i stručnih poslova u skladu s Zakonom o ustrojstvu i djelokrugu Ministarstva</t>
  </si>
  <si>
    <t>Broj ugovora sklopljenih sa županijskim upravama za ceste koje  upravljaju županijskim i lokalnim cestama</t>
  </si>
  <si>
    <t xml:space="preserve">Isplata ukupnog iznosa osigurane potpore županijskim upravama za ceste koje  upravljaju županijskim i lokalnim cestama </t>
  </si>
  <si>
    <t>A810057</t>
  </si>
  <si>
    <t>Provedba aktivnosti vezanih uz izgradnju objekta "Izložbena prostorija za Projekt cestovna povezanost s Južnom Dalmacijom" koja će biti izgrađena u okviru centra za kontrolu prometa u CKP Zaradeže na pristupnim cestama mostu Pelješac.</t>
  </si>
  <si>
    <t>T821076</t>
  </si>
  <si>
    <t>Sektor za financijsko - računovodstvene poslove i državne potpore, Služba za državne potpore</t>
  </si>
  <si>
    <t>12
(2022.)</t>
  </si>
  <si>
    <t>Mjesečno,
najkasnije do 20. u mjesecu tijekom 2023. godine</t>
  </si>
  <si>
    <t>Objedinjavanje i unos mjesečnih podataka u sustav državne riznice o iznosima utrošenih sredstava uslijed: sanacije štete uzrokovane potresom u ožujku 2020. na području Grada Zagreba, Krapinsko-zagorske i Zagrebačke županije; sanacije štete uzrokovane potresom u prosincu 2020. na području Sisačko-moslavačke, Zagrebačke i Karlovačke županije; epidemije koronavirusa (COVID-19); troškova nastalih zbog prihvata i zbrinjavanja izbjeglica iz Ukrajine i ostalih troškova povezanih sa saniranje posljedica narušavanja sigurnosne situacije u Europi zbog agresije na Ukrajinu.</t>
  </si>
  <si>
    <t>% dostavljenih očitovanja iz djelokruga MMPI u rokovima koje MVEP zadaje</t>
  </si>
  <si>
    <t>% unesenih podataka o usklađenosti direktiva EU s hrvatskim zakonodavstvom u THEMIS sustav EK</t>
  </si>
  <si>
    <t xml:space="preserve">% u zadanom roku zaprimljenih odgovora MMPI-a od strane EK </t>
  </si>
  <si>
    <t>% primljenih i prosljeđenih nacrta tehničkih propisa država članica EU zaprimljenih preko MINGO-a nadležnim sektorima MMPI, primljenih i prosljeđenih upita iz nadležnosti MMPI zaprimljenih preko SOLVIT sustava i koordinacija izrade odgovora, primljenih i prosljeđenih upita zaprimljenih preko kontaktne točke za proizvode nadležnim sektorima MMPI i koordinacija izrade odgovora;      informiranje sektora MMPI o ovim mehanizmima (odgovarajućim EU propisima propisano je kako će se komunikacija unutar ovih mehanizama odvijati putem elektroničke pošte)</t>
  </si>
  <si>
    <t>% dostavljenih stajališta i drugih dokumenata iz djelokruga MMPI u rokovima koje zadaje MVEP</t>
  </si>
  <si>
    <t>% dovršetka navedenih aktivnosti u zadanim rokovima</t>
  </si>
  <si>
    <t>Pripremljeni materijali za sjednice Vlade Republike Hrvatske i Hrvatskoga sabora</t>
  </si>
  <si>
    <t>0%
(2023)</t>
  </si>
  <si>
    <t>26
(2023.)</t>
  </si>
  <si>
    <t>Postotak isplaćenih novčanih sredstava po sporazumu</t>
  </si>
  <si>
    <t>100%
(2022.)</t>
  </si>
  <si>
    <t>Broj završenih projekata  modernizacije, rekonstrukcije i izgradnje željezničkih pruga</t>
  </si>
  <si>
    <t>A820082</t>
  </si>
  <si>
    <t>Koordinacija izrade i objedinjavanje Godišnjeg plana rada Ministarstva za 2024. godinu</t>
  </si>
  <si>
    <t>Obavljanje formalne i suštinske provjere sadržaja Izjava o  fiskalnoj odgovornosti koju dostavljaju čelnici proračunskih i izvanproračunskih korisnika, ustanova i trgovačkih društava (obveznika predaje Izjave), koji su u nadležnosti Ministarstva, za 2022. godinu.
Izrada izvještaja o provjeri izjava o fiskalnoj odgovornosti i o funkcioniranju sustava unutarnjih kontrola kod obveznika primjene Zakona o fiskalnoj odgovornosti, koji su u nadležnosti Ministarstva</t>
  </si>
  <si>
    <t>Sektor za financijsko - računovodstvene poslove i državne potpore, Služba za financijsko-računovodstvene poslove</t>
  </si>
  <si>
    <t>4  
(2022.)</t>
  </si>
  <si>
    <t>2  
(2023.)</t>
  </si>
  <si>
    <t>Broj održavanih plovila LK u 2023. godini</t>
  </si>
  <si>
    <t>34
(2022.)</t>
  </si>
  <si>
    <t>34
(2023.)</t>
  </si>
  <si>
    <t>Broj javnih elektroničkih usluga (servisa) razine informatiziranosti 4 ili 5</t>
  </si>
  <si>
    <t>9
(2019.)</t>
  </si>
  <si>
    <t>16
(2023.)</t>
  </si>
  <si>
    <t xml:space="preserve">Uprava sigurnosti plovidbe </t>
  </si>
  <si>
    <t>Broj održavanih poslovnih prostora za potrebe lučkih kapetanija, ispostava lučkih kapetanija i VTS centara</t>
  </si>
  <si>
    <t>75
(2022.)</t>
  </si>
  <si>
    <t>75
(2023.)</t>
  </si>
  <si>
    <t xml:space="preserve">% riješenost zahtjeva stranaka </t>
  </si>
  <si>
    <t>96,72
(2019.)</t>
  </si>
  <si>
    <t>97,5
(2023.)</t>
  </si>
  <si>
    <t xml:space="preserve">Učinkovito upravljanje poslovnim procesima u nadležnosti Uprave sigurnosti plovidbe </t>
  </si>
  <si>
    <t>Broj novih plovila</t>
  </si>
  <si>
    <t>7
(2023.)</t>
  </si>
  <si>
    <t>Samostalna služba za unutarnju reviziju</t>
  </si>
  <si>
    <t>Obavljanjem unutarnje revizije pružiti objektivnu i profesionalnu podršku ostvarenju Provedbenog programa Ministarstva putem preporuka za poboljšanje upravljanja, sustava unutarnjih kontrola i upravljanja rizicima</t>
  </si>
  <si>
    <t>Izrada mišljenja unutarnjih revizora o funkcioniranju sustava financijskog upravljanja i kontrola za područja koja su bila revidirana u prethodnoj godini</t>
  </si>
  <si>
    <t>Opis statusa provedbe mjere za izvještajno razdoblje</t>
  </si>
  <si>
    <t>Ostvarena vrijednost na kraju izvještajnog razdoblja</t>
  </si>
  <si>
    <t>Iznos ostvaren u proračunu</t>
  </si>
  <si>
    <t>Ostvarenje aktivnosti (%)</t>
  </si>
  <si>
    <t>Napomene (unosi se obvezno za aktivnosti koje su ostvarene ispod 100%)</t>
  </si>
  <si>
    <t>3.1. KABINET MINISTRA</t>
  </si>
  <si>
    <t>OSTVARENJE PLANIRANIH MJERA I AKTIVNOSTI</t>
  </si>
  <si>
    <t>3.2. GLAVNO TAJNIŠTVO</t>
  </si>
  <si>
    <t>3.3. UPRAVA POMORSTVA</t>
  </si>
  <si>
    <t>3.4. UPRAVA SIGURNOSTI PLOVIDBE</t>
  </si>
  <si>
    <t>3.5. UPRAVA UNUTARNJE PLOVIDBE</t>
  </si>
  <si>
    <t>3.6. UPRAVA ZA ŽELJEZNIČKU INFRASTRUKTURU I PROMET</t>
  </si>
  <si>
    <t>3.7. UPRAVA ZRAČNOG PROMETA, ELEKTRONIČKIH KOMUNIKACIJA I POŠTE</t>
  </si>
  <si>
    <t>3.8. UPRAVA ZA CESTOVNI PROMET, CESTOVNU INFRASTRUKTURU I INSPEKCIJU</t>
  </si>
  <si>
    <t>3.9. UPRAVA ZA EU FONDOVE I STRATEŠKO PLANIRANJE</t>
  </si>
  <si>
    <t>3.10. UPRAVA ZA PRORAČUN I FINANCIJE</t>
  </si>
  <si>
    <t>3.11. SAMOSTALNI SEKTOR ZA VANJSKE I EUROPSKE POSLOVE I ODNOSE S JAVNOŠĆU</t>
  </si>
  <si>
    <t>3.12. SAMOSTALNA SLUŽBA ZA UNUTARNJU REVIZIJU</t>
  </si>
  <si>
    <t>3.13. AKTIVNOSTI KOJE SE POTENCIJALNO ODNOSE NA SVE USTROJSTVENE JEDINICE</t>
  </si>
  <si>
    <t>0%
(2022.)</t>
  </si>
  <si>
    <t>Iznos ostvaren u proračunu za  rashode koji se financiraju sa zajedničke aktivnosti A570000  =  11.687.165 eura (vidjeti obrazloženje unutar točke 3. Godišnjeg izvještaja o radu za 2023. godinu)</t>
  </si>
  <si>
    <t>Sredstva u okviru ove aktivnosti utrošena su za podmirenje obveza po izgubljenim sudskim sporovima i za plaćanje  pripadajućih sudskih troškova. Zbog specifičnosti sudskih procesa nije uvijek moguće precizno planirati izvršnost presude i visinu potrebnih sredstava.</t>
  </si>
  <si>
    <t>Ova je aktivnost planirana za možebitne izdatke potrebne za prijevoz putnika, opreme, robe i tereta u uvjetima pandemije uzrokovanih COVID-19 (koronavirusom), a prema Zaključku Vlade RH od 2. travnja 2020. godine o drugoj skupini mjera za pomoć gospodarstvu.
S obzirom da za navedeno nije bilo potreba, u 2023. godini su ostala neutrošena sredstva.</t>
  </si>
  <si>
    <t>Program dodjele državnih potpora sektoru mora, prometa, prometne infrastrukture i drugih povezanih djelatnosti u aktualnoj pandemiji COVID-19, završio je 30. lipnja 2022. godine pa u 2023. godini, s osnove tog programa, nije bilo izdavanja novih jamstava, ali su protestirana dva jamstva kako slijedi: 
- »Nova hrvatska banka d.d.« (ranije: »Sberbank d.d.«) izvršila je protest jamstva broj 81/54 u iznosu od 716.703 EUR za dužnika »Makar navis«
- »BKS bank AG« izvršila je protest jamstva broj 81/14 u iznosu od 31.998 EUR za dužnika »ANTARES«, vl. Zoran Slatina Rogoznica.</t>
  </si>
  <si>
    <t>Sredstva planirana na ovoj aktivnosti bila su namijenjena za povrat sredstava u proračun Europske unije, u slučaju neadekvatno utrošenih sredstava, u sklopu projekata financiranih iz fondova Europske unije. S obzirom da nadležna tijela Europske unije u 2023. godini naknadno nisu utvrdila niti jedan neprihvatljiv trošak projekata financiranih iz fondova Europske unije, planirana sredstva ostala su neizvršena.</t>
  </si>
  <si>
    <t>Mjera se provodi kontinuirano. Svake godine se ulaže u obnovu i izgradnju luka.</t>
  </si>
  <si>
    <t>Mjera se provodi kontinuirano</t>
  </si>
  <si>
    <t xml:space="preserve">U 2023. godini nisu angažirani vanjski suradnici za izradu „Strategije pomorskog razvitka i integralne pomorske politike za razdoblje od 2021.-2027. godine“ zbog donošenja novog Zakona o pomorskom dobru i morskim lukama. </t>
  </si>
  <si>
    <t>Održana je planirana manifestacija međutim nisu svi računi došli na naplatu tokom 2023. godine.</t>
  </si>
  <si>
    <t>U 2023. godini Program se nije proveo u potpunosti,  obzirom da ugovori sa učenicima i studentima koji su ostvarili pravo na stipendiju u školskoj, odnosno akademskoj godini 2023./2024. nisu potpisani u prosincu 2023. godine, nego u  ožujku 2024. godine</t>
  </si>
  <si>
    <t xml:space="preserve">Materijalni rashodi su utrošeni manje od planiranog, obzirom da se službena putovanja, kao ni planirani sastanci nisu održali u planiranom obimu. 
Projekt je završio 30. lipnja 2023. godine. </t>
  </si>
  <si>
    <t xml:space="preserve">PROVEDENO. Ugovor za nadogradnju AIS softvera u cijelosti je izvršen tijekom 2022. </t>
  </si>
  <si>
    <t xml:space="preserve">***
</t>
  </si>
  <si>
    <t xml:space="preserve">PROVEDENO. Objekti sigurnosti plovidbe na lokaciji Sotin uspješno su izgrađeni s 30.09.2023. godine te je ishodovana uporabna dozvola.  </t>
  </si>
  <si>
    <t xml:space="preserve">PROVEDENO. Projekt je uspješno završen. </t>
  </si>
  <si>
    <t>Završen je Glavni projekt te je krajem studenog 2023. godine ishođena građevinska dozvola. U prosincu 2023. godine održana je završna konferencija te su finalizirane sve aktivnosti unutar projekta. Projekt uređenja plovnog puta je nominiran u Katalog Strateških projekata Inicijative triju mora (3SI).</t>
  </si>
  <si>
    <t>PROVEDENO. Čekuju se smjernice JASPERS misije za nastavak aktivnosti izrade studijsko-projektne dokumentacije.</t>
  </si>
  <si>
    <t>Nakon izrađene Studije izvodljivosti VKDS-a, očekuju se smjernice JASPERS misije za nastavak aktivnosti izrade studijsko-projektne dokumentacije. Projekt je nominiran u Katalog Strateških projekata Inicijative triju mora (3SI) s ukupnom vrijednosti iz Studije izvodljivosti.</t>
  </si>
  <si>
    <t>PROVEDENO . Ugovor je  u cijelosti izvršen.</t>
  </si>
  <si>
    <t>Ugovor za izradu analize dinamike promjena hidromorfoloških stanja kritičnih dionica na vodnim putovima s prijedlogom monitoringa u cijelosti je izvršen do kraja 2023. godine.</t>
  </si>
  <si>
    <t xml:space="preserve">U TIJEKU. Izvršeno je praćenje morfoloških promjena rijeke Drave te je time izvšeno 50% planiranih aktivnosti iz spozauma. </t>
  </si>
  <si>
    <t xml:space="preserve">Okvirnim sporazumom vrši se praćenje morfoloških promjena tijekom 4 godine (2022.-2025.). Do kraja 2023. godine izvršeno je praćenje morfoloških promjena rijeke Drave na dionicama ušće rijeke Drave u Dunav i prokopa Nemetin za godinu 2023. te je time izvšeno 50% planiranih aktivnosti iz spozauma. </t>
  </si>
  <si>
    <t xml:space="preserve">PROVEDENO. Nastavlja se praćenje parametara relevantnih za održavanje plovnog puta te inventarizacija sastavnica bioraznolikosti na kritičnim dionicama rijeke Dunav do 31.12.2024. godine. </t>
  </si>
  <si>
    <t xml:space="preserve">U sklopu CEF projekta Priprema FAIRway 2 radova na Rajni - Dunav koridoru (K810067) obavljao se monitoring parametara plovnog puta rijeke Dunav.    </t>
  </si>
  <si>
    <t xml:space="preserve">PROVEDENA I. FAZA. Slijedi nastavak aktivnosti kroz II. fazu sukladno Ugovoru. </t>
  </si>
  <si>
    <t xml:space="preserve">Provedena je I. faza Ugovora za izradu projektne dokumentacije infrastrukture za promociju „Zelene plovidbe“ na Savi u Zagrebu. Izrađeno Koncepcijsko rješenje prezentirano je ključnim dionicima za nastavak provedbe aktivnosti na projektu. Pokrenuta je procedura usklađivanja s prostornim planovima za zahvat te je predan zahtjev za provođenja postupka prethodne ocjene prihvatljivosti zahvata za ekološku mrežu u MINGOR. </t>
  </si>
  <si>
    <t xml:space="preserve">PROVEDENO. Kroz aktivnost Gradnja i tehničko održavanje plovnih putova unutarnjih voda realiziraju se usluge tekućeg i investicijskog održavanja.  </t>
  </si>
  <si>
    <t xml:space="preserve">Ugovor za radove tehničkog održavanja plovnog puta rijeke Save, U-22/00066 je okončan u lipnju 2023. godine. Radovi održavanja su nastavljeni u prosincu 2023. godine prema novom Ugovoru za radove tehničkog održavanja plovnog puta rijeke Save, U-23/00085, sklopljenom 21.11.2023. godine. Ugovor za radove tehničkog održavanja plovnog puta rijeka Dunav i Drava U-22/00065 okončan u srpnju 2023. godine. Radovi na Dunavu i Dravi nastavljeni novim Ugovorom oznake U-23/00063 od 13. rujna 2023. godine.                                                       </t>
  </si>
  <si>
    <t xml:space="preserve">U prvom kvartalu 2023. godine izađen je Elaborat zaštite okoliša i ishođeno mišljenje MINGOR čime je u potpunosti realizirana I. faza Ugovora. Sukladno ishođenom mišljenju MPUGDI prema Karlovačkoj županiji podnijet je zahtjev za dopunom Prostornog plana u kojem bi se unio i ucrtao Plovni put rijeke Kupe I. kategorije plovnosti. </t>
  </si>
  <si>
    <t>U ZAVRŠNOJ JE FAZI. Izvode se završni radovi na zimovniku u Opatovcu sukladno potpisanom Dodatku br. 3. Ugovora, U-21/00066.</t>
  </si>
  <si>
    <t>PROVEDENO. Ugovor je  izvršen u cijelosti tijekom 2022. godine.</t>
  </si>
  <si>
    <t xml:space="preserve">PROVEDENO. Tijekom 2023. završena je gradnja trupa oba plovila, kao i njihovo opremanje.  </t>
  </si>
  <si>
    <t xml:space="preserve">
***</t>
  </si>
  <si>
    <t xml:space="preserve">Nije bilo aktivnosti. </t>
  </si>
  <si>
    <t>Nije bilo potrebe za aktivnošću.</t>
  </si>
  <si>
    <t xml:space="preserve">PROVEDENO. Potpisani su ugovori sa JLRS i dodijeljena im je pomoć. </t>
  </si>
  <si>
    <t>A570445</t>
  </si>
  <si>
    <t xml:space="preserve">U 2023. godini objavljena su dva Javna poziva za dodjelu pomoći JLRS, što je rezultiralo s 12 potpisanih ugovora.  </t>
  </si>
  <si>
    <t>KONTINUIRANA PROVEDBA. Potpisan je Ugovor o stipendiranju te su isplaćena sredstva.</t>
  </si>
  <si>
    <t xml:space="preserve">Tijekom 2023. godine proveden je godišnji Natječaja za dodjelu stipendija za školsku 2023/2024. godinu. </t>
  </si>
  <si>
    <t xml:space="preserve">PROVEDENO. Program je izrađen 2022. godine s rokom trajanja od dvije godine.   </t>
  </si>
  <si>
    <t>A810015</t>
  </si>
  <si>
    <t>Tijekom 2022. godine izrađen je Program potpora za modernizaciju flote unutarnje plovidbe RH s rokom trajanja do kraja 2023. godine.</t>
  </si>
  <si>
    <t xml:space="preserve">PROVEDENO. Potpisana su četiri ugovora.  </t>
  </si>
  <si>
    <t xml:space="preserve">Provedbom mjere se utjecalo ulaganja u bolju energetsku efikasnost za brodove (nabavljeni su novi pogonski i pomoćni motori, oprema na brodu, obnovljeni su brodovi i sl.). Brodari su potpomognuti te su sami prepoznali priliku da osiguraju ulaganja u modernizaciju vlastitih brodova. </t>
  </si>
  <si>
    <t xml:space="preserve">KONTINUIRANA PROVEDBA. U sklopu aktivnosti Gradnja i održavanje kontinuirano se provode ulaganja u lučku infrastrukturu s ciljem modernizacije luka i lučkog područja u tehničko - tehnološkom vidu kroz rekonstrukciju postojećih i izgradnju novih lučkih i pristanišnih kapaciteta. Provode se projekti u sklopu CEF-a, OPKK-a, NPOO-a i Fonda solidarnosti Europske unije - potres prosinac 2020.    </t>
  </si>
  <si>
    <t xml:space="preserve">U TIJEKU. Izrađeni su Projektni zadaci za opremanje luka i pristaništa infrastrukturom za zbrinjavanje otpada.  Lučke uprave su popunile NPOO Obrasce i poslale prema Upravi za EU fondove i strateško planiranje na pregled. Izrađen je Program državnih potpora potvrdilo je Ministarstvo financija.  </t>
  </si>
  <si>
    <t xml:space="preserve">U TIJEKU. Provedba je u sklopu aktivnosti nadležnih lučkih uprava. </t>
  </si>
  <si>
    <t xml:space="preserve">KONTINUIRANA PROVEDBA.                           1. WACOM - PROVEDENO (T587080).                                                                                                                                    2. U izradi su podzakonski propisi.                                                                                                   3. U izradi je Analize rada luka i pristaništa u uvjetima Schengenske granice.                                                                    4. Mjera se uspješno provodi. Nastavljaju se aktivnosti s međunarodnim organizacijama te međudržavnim komisijama (K570297).              </t>
  </si>
  <si>
    <t xml:space="preserve">Postignuta je interoperabilnosti sa susjednim zemljama kroz zajednički rad zemalja članica Savske i Dunavske komisije (K570297, Rad Savske komisije) te se nastavljaju aktivnosti s međunarodnim organizacijama i međudržavnim komisijama u području unutarnje plovidbe. U sklopu nastavka aktivnosti (A754036) za rad sustava u uvjetima Schengenske granice izrađen je projektni zadatak „Analiza rada luka i pristaništa u uvjetima Schengenske granice“. </t>
  </si>
  <si>
    <t xml:space="preserve">PROVEDENO.   Provedene su naknadne kontrole namjenske potrošnje sredstava kroz aktivnosti A570445 i A810015.   </t>
  </si>
  <si>
    <t>Provedene su naknadne kontrole namjenske potrošnje sredstava iz Državnog proračuna Republike Hrvatske za 2023. godinu, doznačenih Općini Ferdinandovac (kroz aktivnost A570445) te poduzeću Romić-promet d.o.o. iz Virovitice (kroz aktivnost A810015).</t>
  </si>
  <si>
    <t xml:space="preserve">U TIJEKU. Pripremaju se podzakonski akti: Prijedlog Uredbe o lukama i zimovnicima unutarnjih voda, 
Prijedlog Pravilnika o obavljanju javnog prijevoza na unutarnjim plovnim putovima, Prijedlog Pravilnik o visini naknade za obavljanje tehničkog pregleda i tehničkog nadzora brodica i čamaca te Prijedlog izmjena i dopuna Pravilnika o posadi plovila i plutajućih objekata unutarnje plovidbe.
</t>
  </si>
  <si>
    <t>Vlada Republike Hrvatske donijela je Uredbu o upravljanju i vođenju poslova lučkih uprava unutarnjih voda („NN“, broj 33/23), dok je Ministar donio Pravilnik o vođenju upisnika brodova, najvišoj dopuštenoj starosti i tehničkim uvjetima za upis u upisnik brodova („NN“ 131/23).</t>
  </si>
  <si>
    <t xml:space="preserve">Izvori financiranja, planirana i ostvarena sredstva za mjeru 27. prikazana su u proračunima Lučkih uprava unutarnjih voda i Uprave za EU fondove i strateško planiranje (realizirane su aktivnosti u iznosu od 13.768.891 eura).    </t>
  </si>
  <si>
    <t xml:space="preserve">Planirana i ostvarena sredstva prikazana su u Upravi za EU fondove i strateško planiranje na aktivnosti T754039 </t>
  </si>
  <si>
    <t>Provodi se kontinuirno</t>
  </si>
  <si>
    <t xml:space="preserve">S obzirom da se zbog poremećaja cijena materijala i rada na tržištu,  nisu sa sigurnošću mogla predvidjeti sredstva kao ni mogući kvarovi na objektima ostao je dio neiskorištenih sredstava. </t>
  </si>
  <si>
    <t>Rezultati ostvareni tijekom provedbe mjere:                                                                - izvršena obveza koje proizlazi iz članstva Republike Hrvatske u međunarodnim organizacijama za civilni zračni promet,                                                                                                         - u odnosu na broj podržanih servisnih jedinica za rutne naknade za izuzete letove mjera je realizirana sukladno dostavljenom konačnom izvješću koje se odnosi na letove izuzete od plaćanja rutnih naknada u zračnom prostoru RH,                                                                                        - podržani zahtjevi aerodroma za provedbu projekata ključnih za sigurnost i zaštitu civilnog zračnog prometa u RH
- izvršene obveza za članarine i norme u europskim i međunarodnim organizacijama i institucijama iz područja elektroničkih komunikacija</t>
  </si>
  <si>
    <t>7 
(2023.)</t>
  </si>
  <si>
    <t>A570001 - Nisu plaćene naknade članovima za rad u 4 povjerenstava.                    A570333 - Pojedine zračne luke aplicirale su sa zahtjevima za sufinanciranje projekata koji su bili manje financijske vrijednosti.  A570340 - Proračunska sredstva s aktivnosti A570340 u 2023. godini utrošena su za plaćanje obveza za članarine i norme u europskim i međunarodnim organizacijama i institucijama iz područja elektroničkih komunikacija.</t>
  </si>
  <si>
    <t>13
(2023.)</t>
  </si>
  <si>
    <t>Sukladno rasporedu letova i kapaciteta u domaćem redovnom zračnom prometu postignuta je ujednačenost regionalna povezanost kroz zračnu povezanost</t>
  </si>
  <si>
    <t>Mjera se provodi očekivanom dinamikom, redovno se prati stanje prometnih aktivnosti i mogućnosti koncesionara da održava kontinuirane zrakoplovne operacije na Zračnoj luci Franjo Tuđman uz najvišu razinu sigurnosti i zaštite civilnog zračnog prometa.</t>
  </si>
  <si>
    <t>Redovno se prati stanje prometnih aktivnosti i mogućnosti koncesionara da održava kontinuirane zrakoplovne operacije na Zračnoj luci Franjo Tuđman uz najvišu razinu sigurnosti i zaštite civilnog zračnog prometa.</t>
  </si>
  <si>
    <t>Osiguran nadzor i praćenje ostvarenja rezultata za pojedine ciljeve, mjere i aktivnosti Nacionalnog plana</t>
  </si>
  <si>
    <t>Sjednice Povjerenstva za praćenje provedbe Nacionalnog plana nisu održane u 2023. godini. Međutim, u svrhu praćenja i izvještavanja o  provedbi posebnih ciljeva te mjera i aktivnosti Nacionalnog plana, kontinuirano su održavani on-line sastanci i konzultacije s ključnim dionicima provedbe Nacionalnog plana.</t>
  </si>
  <si>
    <t xml:space="preserve">MMPI je davatelj državne potpore prema Pojedinačnoj državnoj potpori HP-Hrvatskoj pošti d.d. (HP) u obliku naknade za obavljanje univerzalne usluge za razdoblje od 2019. do 2023. Vijeće HAKOM-a donijelo je odluku, klase: UP/I-344-02/23-06/01, urbroja: 376-04-23-03, 16. studenoga 2023. godine, kojom je utvrđeno da iznos od 14.772.714,58 eura predstavlja nepravedno financijsko opterećenje za davatelja univerzalne usluge, HP u 2022. godini, te je na temelju te odluke i u skladu s Pojedinačnom državnom potporom od 2019. do 2023. godine isplaćen utvrđeni iznos davatelju univerzalne usluge. Provedba ove mjere u 2023. godini je izvršena.
</t>
  </si>
  <si>
    <t>Mjera se provodi u skladu s godišnjim rasporedom naknadnih provjera na licu mjesta.</t>
  </si>
  <si>
    <t>3 
(2020.)</t>
  </si>
  <si>
    <t>Mjera se provodi u skladu sa Zakonom o ustrojstvu i djelokrugu ministarstva i Uredbom o unutarnjem ustrojstvu.</t>
  </si>
  <si>
    <r>
      <t xml:space="preserve">Iznos ostvaren u proračunu za  rashode koji se financiraju sa zajedničke aktivnosti A570000  =  </t>
    </r>
    <r>
      <rPr>
        <sz val="12"/>
        <rFont val="Calibri"/>
        <family val="2"/>
        <scheme val="minor"/>
      </rPr>
      <t>11.687.165</t>
    </r>
    <r>
      <rPr>
        <sz val="12"/>
        <rFont val="Calibri"/>
        <family val="2"/>
        <charset val="238"/>
        <scheme val="minor"/>
      </rPr>
      <t xml:space="preserve"> eura (vidjeti obrazloženje unutar točke 3. Godišnjeg izvještaja o radu za 2023. godinu)</t>
    </r>
  </si>
  <si>
    <t>U tijeku - Za zidove za zaštitu od buke na autocesti A6 i A7 u nadležnosti Hrvatskih autocesta (29 lokacija) zatražene su 33 građevinske dozvole od čega su ishođene 22 građevinske dozvole, a 11 postupaka ishođenja građevinske dozvole je odbijeno ili zaustavljeno. Za dio zidova za koje su prethodno ishođene GD potrebno je provesti novelaciju projektne dokumentacije i izmjenu građevinskih dozvola zbog izmjne zakonske regulative.
Izgradnja zidova po pojedinim lokacijama će započeti po osiguranju izvora financiranja.</t>
  </si>
  <si>
    <t>U tijeku
Dionica Jankomir-Zabok - Ishođene građevinske dozvole. Valjanost GD do 12.04.2025. 
Dionica Zabok - Začretje - Ishođene građevinske dozvole. Valjanost GD do 08.07.2024. 
Dionica Začretje - Krapina - Ishođene građevinske dozvole. Valjanost GD Faza I do 29.12.2026.; Faza II do 07.02.2027. 
Nije usuglašen način finaciranja projekta.</t>
  </si>
  <si>
    <t>U tijeku -  Provode se aktivnosti na izradi idejnih rješenja racionalizacije rasvjete na svim dionicama i tunelima Hrvatskih autocesta d.o.o.. Po odabiru optimalnog rješenja pokrenuti će se aktivnosti vezane za realizaciju projekta. Paralelno sa tim se provode u sklopu rekonstrukcije pojedinog odmorišta zamjena postojeće rasvjete LED rasvjetom</t>
  </si>
  <si>
    <t>Izvršeno - Obnova sustava rasvjete čvorova i naplatnih postaja Krapina, Đurmanec, Trakošćan i PUO Jakovlje, Sveti Križ Začretje i Lepa bukva</t>
  </si>
  <si>
    <t xml:space="preserve">U tijeku - Gradnja počela u 12/2020. Dovršetak planiran u ljeto 2024
Viša vrijednost izvršenih radova od planirane za 2023. godinu jer je izvođač je naišao na dobar materijal prilikom iskopavanja tunela te se očekuje da neće biti dodatnog kašnjenja.
Koncedent se sukladno Ugovorom o izmjenama i dopunama br. 6 od 4. studenog 2020 te izmjenama i dopunama br. 7 od 10. svibnja 2023. redovito izvještava o stanju nepredviđenih geoloških uvjeta, a što je i dodatno pokriveno izvještajima Nezavisnog inženjera koji se dostavljaju na mjesečnoj i kvartalnoj osnovi. </t>
  </si>
  <si>
    <t>U tijeku - Nije usuglašen način finaciranja projekta.</t>
  </si>
  <si>
    <t>Većina postojećih sustava upravljanja prometom (VMS) ima mogućnost prikaza vrlo ograničenog skupa piktograma, bez mogućnosti prikaza pismenih obavijesti ili složenijih grafika. Stoga se planira unaprijediti prikupljanje i pristup podacima zamjenom dijela postojećih prometnih znakova s mogućnošću promjene svjetlosnih informacija za VMS (INFORMACIJSKE portale) te, gdje je potrebno, zamjenom perifernih uređaja (prometnih stanica i lokalnih uređaja) na autocestama A1, A3, A4 i A6. Planira se implementirati/zamijeniti oko 200 prometnih znakova s mogućnošću promjene svjetlosnih informacija (VMS), uključujući i zamjenu perifernih uređaja. Tijekom 2023. godine pokrenuta je javna nabava za izvršenje Usluge "Izrada projektno tehničke dokumentacije zamjene i nadogradnje lokalnih nadz.-uprav. uređaja koji nadziru i upravljaju opremom sustava u funkciji sigurnosti prometa na autocestama u nadležnosti HAC-a", u tijeku je postupak odabira izvršitelja. Predmetno je sufinancirano EU projektom (X4ITS). 
Javna nabava za radove uvođenja sustava video nadzora brzine nije pokrenuta u 2023. godini, već je projekt apliciran na EU projekt (CEF2023). 
Završeni su radovi na rekonstrukciji sustava video nadzora i video detekcije na svim autocestama pod nadležnošću HAC-a. U 2023. godini izvedeni su radovi u iznosu od 1,74 mil. eura.</t>
  </si>
  <si>
    <t xml:space="preserve">Tijekom 2023. godine završena je izrada projektne dokumentacije za sustave zaštitnih odbojnih ograda na autocestama HAC-a. U 2023. godini izvršena je usluga u iznosu od 0,26 mil. eura.
Tijekom 2023. godine izvedeni su radovi na zamjeni zaštitne odbojne ograde na autocesti A3, dionica između čvora Buzin i mosta Sava (desna bankina i razdjelni pojas) te dionicama između ČCP Zagreb istok i čvora Križ (desna i lijeva bankina te razdjelni pojas). U 2023. godini izvedeni su radovi u iznosu od 6,16 mil. eura.
U 2023.godini je na EU fond (CEF2023) apliciran projekt zamjene zaštitne odbojne ograde na autocesti A3, dionica između čvora Okučani i čvora Nova Gradiška, te se u lipnju očekuje odluka komisije.
</t>
  </si>
  <si>
    <t>U tijeku - Tijekom 2023. godine  provodile su se aktivnosti javne nabave za Novi sustav naplate i nabava rezervne opreme za novi sustav naplate (raspisivanje natječaja, otvaranje ponuda, pregled i ocjena ponuda)</t>
  </si>
  <si>
    <t xml:space="preserve">A570504                                     </t>
  </si>
  <si>
    <t>BINA - U tijeku - A8 - Rogovići - Vranja - 28 km pušteno u promet u rujnu 2021. . Ukupan iznos investicije: 1.200 milijuna kuna (167,06 milijuna eura)
A8 - Vranja - tunel Učka/portal Kvarner - u tijeku je gradnja 2,4 km trase + 5,6 km  A8 (Vranja - tunel Učka/portal Kvarner) - puštanje u promet ljeto 2024.
Ukupan iznos investicije: 191 milijun eura
U kolovozu 2023. godine započela je igradnja dopune na puni profil dionice od tunela Učka (Kvarner) do čvora Matulji  što predstavlja Pod-fazu 2B2-2 te dupliranje vijadukta Limska Draga i mosta Mirna što predstavlja Pod-fazu 2B2-3. Ukupna duljina pod-faze 2B2-2 je 10,30 kilometara te se sastoji od 5 pod-dionica. Pod-Faza 2B2-3 sastoji se od dupliranje mosta Mirna (aproksimativne duljine 1,4 km)  i dupliranje vijadukta Limska Draga  (aproksimativne duljine 0,6 km) na zapadnom kraku Istarskog Ipsilona, dionici autoceste A9 Umag - Pula. Ukupan iznos investicije je 199  milijuna eura na 31.12.2022. godine uvećan za Ostale građevinske radove Pod-faze 2B2-2 i Pod-faze 2B2-3 ukupne vrijednosti 14 milijuna eura.
Završetak i puštanje u promet je planirano u jesen 2026.
HAC - U tijeku - Provode se aktivnosti na izgradnji: A5 dionica granica Mađarske-Beli Manastir duljine 5,0 km, A7 dionica Križišće-Selce (I.faza) duljine 7,0 km i A11 dionica Lekenik-Sisak duljine 10,9 km. 
Ukupna ulaganja u 2023. godini za izgradnju novih dionica su bila 41,2  mil.€</t>
  </si>
  <si>
    <t>A570504                                        K570344                       A819031</t>
  </si>
  <si>
    <t>32.544.083***</t>
  </si>
  <si>
    <t>Dovršen i pušten u promet čvorište Trinajstići na autocesti A7
Ukupna ulaganja u 2023. godini za izgradnju čvorišta Trinajstići su bila 4,1  mil.€</t>
  </si>
  <si>
    <t>U tijeku -U 2023. godini ukupna realizacija po projektima Investicija u izgradnju državnih cesta iznosi 154,46 milijuna eura. Ukupno je pušteno u promet 26,81 km novih državnih cesta. Najznačajniji završeni projekti novoizgrađenih cesta, pušteni u promet su : Izgradnja DC403 čvor Škurinje – luka Rijeka, Izgradnja Stonske obilaznice, Izgradnja istočne obilaznice Novog Marofa, Izgradnja BC kroz Karlovac (Mostanje- Vukmanički Cerovac), Izgradnja BC Farkaševac- Bjelovar- 1. faza. 
U 2023. godini, u investicijsko održavanje i rekonstrukcije državnih cesta uloženo je 92,06 milijuna eura. Kroz projekte investicijskog održavanja i rekonstrukcije državnih cesta, obnovljeno je 103 kilometra državnih cesta.</t>
  </si>
  <si>
    <t>Nakon što je Vlada RH  6. svibnja 2022. godine donijela Odluku o davanju suglasnosti za sklapanje ugovora o sufinanciranju javne usluge u cestovnom prijevozu putnika za razdoblje od 2022. do 2024. godine sklopljena su u 2022. godini dva Ugovora o sufinanciranju javne usluge u cestovnom prijevozu putnika sa Zagrebačkom županijom i s Koprivničko-križevačkom županijom, a u 2023. godini još tri Ugovora o sufinanciranju javne usluge u cestovnom prijevozu putnika sa Sisačko-moslavačkom županijom, Virovitičko-podravskom županijom i Bjelovarsko-bilogorskom županijom.</t>
  </si>
  <si>
    <t>Odlukom Vlade RH o iznosima sufinanciranja, mjerilima i kriterijima za sufinanciranje javne usluge u cestovnom prometu (NN 65/2021) osigurani su maksimalni iznosi za svaku pojedinu županiju temeljem omjera površine i broja stanovnika koje obuhvaće svaka pojedina županija, tj. 75% ukupnog iznosa kojim se sufinancira županijski linijski prijevoz kao javna usluga, a županije osiguravaju ostatak sredstava. Javna usluga se može sufinancirati i iz prihoda od prodaje karata te tako ukupan iznos utrošenih sredstava uvelike ovisi o veličini mreže linija koju određuje županija te ostalim prihodima koji su ostvareni uspostavom javne usluge u županijskom linijskom prijevozu putnika. Budući da se izvršena usluga prijevoza za 12. mjesec plaća u siječnju ideće godine, iznos nije uračunat u izvršenje te je iz toga razloga i postotak ostvarenja aktivnosti manji od 100%.</t>
  </si>
  <si>
    <t>Sve aktivnosti i poslovi vezani uz upravljanje resursima i poslovnim procesima koji su potrebni za funkcioniranje Ministarstva na operativnoj razini odvijaju se kontinuirano.</t>
  </si>
  <si>
    <t>Ministarstvo financije u svom mišljenju, Klasa: 011-01/22-05/496, Urbroj: 513-05-01-22-4, od 02. prosinca 2022. godine navodi da se propuštanje posebno označenih vozila ne smatra oporezivom uslugom sukladno odredbama članka 8. stavka 3. točke b) Zakona o PDV-u te iz tog razloga nije potrebno planirati sredstva u državnom proračunu na pozicijama Ministarstva mora, prometa i infrastrukture za nadoknadu PDV-a.</t>
  </si>
  <si>
    <t>Izvršenje projekta u 2023, godini se većinom odnosi na društvoa HAC d.o.o. koje je zbog COVID-a zahtjevalo produženje projekta do lipnja 2023. godine. Kroz projekt su modernizirani svi centri za kontrolu i upravljanje prometom na autocestama i državnim cestama, uspostvaljeni su središnji cesntri za upravljanje autocestama i državnim cestama te se sve informacije objedinjavaju u Nacionalnoj pristupnoj točci. Sve informacije su dostupne u DATEX II formatu u realnom vremenu bez naknade. Projekt je uspješno završen te je u tijeku priprema završnog izvješća.</t>
  </si>
  <si>
    <t>Predviđeno vrijeme trajanja projekta je od 2020. do 2023. godine. Izmjenom ugovora o provedbi projekta trajanje projekta je produženo do 30. lipnja 2024. godine, te su sve aktivnosti prebačene u 2024. godinu i biti će izvršene do navedenog datuma.
Sredstva su do sada utrošena na koordinaciju projekta i provođenje projekta, odnosno na plaće članova projektnog tima. Koordinator projekta je sudjelovao na online sastancima, a do sada provedene aktivnosti nisu zahtijevale troškove stručnjaka za potrebe testiranja raspoloživih podataka u Netex formatu putem nacionalne pristupne točke. Hrvatske ceste d.o.o. su dostupne podatke u Nacionalnoj pristupnoj točki testirale s razvijenim alatom u sklopu projekta za validaciju raspoloživih podataka u NETEX profilu, te je iz tog razloga došlo do znatno manjeg utroška sredstava od planiranih.</t>
  </si>
  <si>
    <t>Projekt će se provoditi do 31. prosinca 2024. godine. 
Sredstva su do sada utrošena na koordinaciju projekta i provođenje projekta, odnosno na plaće članova projektnog tima. Koordinator projekta, u suradnji s partnerom na projektu društvom Hrvatske ceste d.o.o.,  je sudjelovao na online sastancima. Do sada provedene aktivnosti nisu zahtijevale troškove vanjskih stručnjaka za potrebe unaprjeđenja nacionalne pristupne točke koja je smještena u Karlovcu, te je iz tog razloga došlo do znatno manjeg utroška sredstava od planiranih.</t>
  </si>
  <si>
    <t>Prijevoznici koji obavljaju besplatni javni otočni cestovni prijevoz (Autotrans d.d., Antonio Tours-prijevoznički obrt, Liburnija d.o.o., Promet d.o.o., Nautički centar Komiža d.o.o., Čazmatrans Promet d.o.o. i Libertas-Dubrovnik d.o.o.) mjesečno dostavljaju Ministarstvu zahtjeve za plaćanje na način da se naknada računa temeljem Pravilnika o uvjetima, kriterijima i načinu ostvarivanja prava na besplatni javni otočni cestovni prijevoz. 
U 2023.godini su bila planirana sredstva u iznosu od 4.365.070 eura što se je pokazalo nedostatnim i nisu se isplatili dodatni zahtjevi, a sam indeks izvršenja  bi bio i veći od 100%, budući da se izvršena usluga iz 12. mjeseca plaća u siječnju iduće godine.</t>
  </si>
  <si>
    <t>pokretanje javne nabave, stanje tržišta ( poremećaj uzrokovan ratom u Ukrajini )</t>
  </si>
  <si>
    <t>nabava opreme nije realizirana zbog toga što je mjesto višeg inspektora za žičare upražnjeno ( veći dio godine )</t>
  </si>
  <si>
    <t>dinamika i opseg posla se je povećao a isti nije praćen povećanjem u vidu ljudskih resursa ( povećanje radnih mijesta )</t>
  </si>
  <si>
    <t>tijhekom kalendarske godine svi inspektori su bili na edukaciji za prijevoz opasnih tvari, kako bi mogli kavlitetnije obavljati posao na terenu i u tvrtkama, realizacija plana nakon edukacije i nabave koju planiramo pokrenuti trebala bi se značajnio popraviti</t>
  </si>
  <si>
    <t xml:space="preserve">u fazi je pokretanje javne nabave za uređaje koji će očitavati smart tahografske podatke samostalno i bežično, uspostava sustava SOTAH, plan nabavke uređaja TEXA za dubinsko snimanje i tehnički pregled kamiona </t>
  </si>
  <si>
    <t>Uredbom o nadoknadi dijela troška dizelskog goriva koje se koristi kao pogonsko gorivo u komercijalnom cestovnom prijevozu putnika (u daljnjem tekstu: Uredba) („Narodne novine“, br. 31/2023) propisano je da nadoknada po litri dizelskog goriva koje se koristi kao pogonsko gorivo u komercijalnom prijevozu putnika iznosi 0,16 eura. Temeljem Uredbe, a Rješenjem Ministarstva financija – Carinske uprave odobrava se povrat plaćene trošarine za 2023. godinu za 75 % od ukupne količine dizelskog goriva za koje je tim rješenjem utvrđeno pravo povrata trošarine. O podnesenom zahtjevu Ministarstvo mora, prometa i infrastrukture odlučuje rješenjem. Osigurana sredstva u Državnom proračunu Republike Hrvatske za provedbu ove mjere u 2023. u iznosu od 7.087.398,00 eura nisu bila dovoljna, jer je mjera polučila vrlo dobar odaziv. Stoga se rebalansom osigurao veći iznos 10.503.028,00 eura, a budući da mjera traje do 31. ožujka 2024. te korisnici prava mogu podnositi zahtjev najkasnije do 31. listopada 2024. godine, osiguran je iznos od 5.000.000,00 eura za plaćanja u 2024. godini.</t>
  </si>
  <si>
    <t>Radovi na izgradnji objekta "Izložbena prostorija za Projekt cestovna povezanost s Južnom Dalmacijom" koja će biti izgrađena u okviru centra za kontrolu prometa u CKP Zaradeže na pristupnim cestama mostu Pelješac, nisu završeni te je ukupan iznos sredstava, koje je donirala Udruga "Pelješki most", prenesen u 2024. godinu.</t>
  </si>
  <si>
    <t>Planirani i ostvareni iznosi po pojedinim stavkama proračuna upisani su u ukupnom iznosu unutar jedne aktivnosti u Godišnjem planu rada obzirom da nije moguće iste raspodijeliti po aktivnostima koje se financiraju iz pojedine stavke.</t>
  </si>
  <si>
    <t xml:space="preserve">N/P                                   </t>
  </si>
  <si>
    <t>Mjera se provodi kontinuirano uključujući provedbu svih navedenih aktivnosti.</t>
  </si>
  <si>
    <t xml:space="preserve">Kroz dio aktivnosti T754039 izgrađeni su objekti sigurnosti plovidbe na lokaciji Sotin kojima je planirano povećanje stupnja sigurnosti plovidbe na predmetnoj dionici rijeke te zaštita visoke obale uz naselje Sotin uspješno izgrađeni sa 30.09.2023. te je za njih ishodovana uporabna dozvola (481.361,72 EUR).
</t>
  </si>
  <si>
    <t>Sektor za razvoj projekata i dodjelu bespovratnih sredstava
Sektor za praćenje provedbe projekata</t>
  </si>
  <si>
    <r>
      <t xml:space="preserve">Za projekt </t>
    </r>
    <r>
      <rPr>
        <b/>
        <sz val="12"/>
        <rFont val="Calibri"/>
        <family val="2"/>
        <scheme val="minor"/>
      </rPr>
      <t>KK.07.3.1.04.0001 Uređenje vodnog puta na rijeci Dunav kod Sotina od 1321 rkm do 1325 rkm</t>
    </r>
    <r>
      <rPr>
        <sz val="12"/>
        <rFont val="Calibri"/>
        <family val="2"/>
        <charset val="238"/>
        <scheme val="minor"/>
      </rPr>
      <t xml:space="preserve"> završene su projektne aktivnosti, izvršen je tehnički pregled te je ishodovana uporabna dozvola za vodne građevine. Planirana sredstva nisu utrošena u cijelosti, uslijed povoljnog prirodnog fenomena rijeke koji je rezultirao manjim troškovima od očekivanog.</t>
    </r>
  </si>
  <si>
    <t>30%
(2023.)</t>
  </si>
  <si>
    <r>
      <t xml:space="preserve">Projekt </t>
    </r>
    <r>
      <rPr>
        <b/>
        <sz val="12"/>
        <rFont val="Calibri"/>
        <family val="2"/>
        <scheme val="minor"/>
      </rPr>
      <t>KK.07.3.1.03.0001 Razvoj sustava obilježavanja vodnih putova Republike Hrvatske</t>
    </r>
    <r>
      <rPr>
        <sz val="12"/>
        <rFont val="Calibri"/>
        <family val="2"/>
        <charset val="238"/>
        <scheme val="minor"/>
      </rPr>
      <t xml:space="preserve"> odvija se uz kašnjenje. Za projektni element Nabava dva plovila za obilježavanje i praćenje stanja na rijekama za projekt: odrađene su sve faze gradnje plovila, kao i faze opremanja istih. Zbog problema s brodskim propelerima uočenih prilikom testiranja u prosincu 2023., primopredaja dvaju plovila je obavljena tek nakon potrebnih preinaka početkom 2024. Slijedom navedenog, plaćanja vezana uz primopredaju plovila nisu mogla biti provedena tijekom 2023., kao niti sva plaćanja vezana uz aktivnost upravljanja projektom.
Projekt </t>
    </r>
    <r>
      <rPr>
        <b/>
        <sz val="12"/>
        <rFont val="Calibri"/>
        <family val="2"/>
        <scheme val="minor"/>
      </rPr>
      <t xml:space="preserve">KK.07.3.1.05.0001 Izgradnja međunarodnog zimovnika na Dunavu u Opatovcu na 1314 rkm </t>
    </r>
    <r>
      <rPr>
        <sz val="12"/>
        <rFont val="Calibri"/>
        <family val="2"/>
        <scheme val="minor"/>
      </rPr>
      <t>provodi se uz kašnjenje izazvano prvobitno pronalaskom minsko-eksplozivnih naprava na području gradilišta. Nadalje, zbog izmjena i dopuna izvedbenog projekta zimovnika uzrokovanim neadekvatnim nasipnim materijalom za vodne građevine sa gradilišta, pojavila se potreba za ugovaranjem više radnji. Dodacima ugovoru o radovima produžen je rok za izvođenje radova do kraja 2023., no uslijed neuobičajeno dugog perioda visokih razina vodostaja Dunava, radovi su bili onemogućeni te je produljena provedba do rujna 2024.</t>
    </r>
  </si>
  <si>
    <r>
      <rPr>
        <sz val="12"/>
        <rFont val="Calibri"/>
        <family val="2"/>
        <scheme val="minor"/>
      </rPr>
      <t xml:space="preserve">Karlovac - Oštarije - SUO izrađena, čeka se Rješenje o prihvatljivosti zahvata za okoliš; izrađena dokumentacija o nabavi za izradu projektne dokumentacije, provedeno prethodno savjetovanje.
</t>
    </r>
    <r>
      <rPr>
        <sz val="12"/>
        <color rgb="FFFF0000"/>
        <rFont val="Calibri"/>
        <family val="2"/>
        <charset val="238"/>
        <scheme val="minor"/>
      </rPr>
      <t xml:space="preserve">
</t>
    </r>
  </si>
  <si>
    <r>
      <t xml:space="preserve">Sredstva su planirana za projekte </t>
    </r>
    <r>
      <rPr>
        <b/>
        <sz val="12"/>
        <rFont val="Calibri"/>
        <family val="2"/>
        <scheme val="minor"/>
      </rPr>
      <t>KK.07.5.1.08.0001 Izrada studijske i projektne dokumentacije za modernizaciju željezničke pruge M202 Zagreb GK – Rijeka, dionica Karlovac - Oštarije,</t>
    </r>
    <r>
      <rPr>
        <sz val="12"/>
        <rFont val="Calibri"/>
        <family val="2"/>
        <charset val="238"/>
        <scheme val="minor"/>
      </rPr>
      <t xml:space="preserve"> </t>
    </r>
    <r>
      <rPr>
        <b/>
        <sz val="12"/>
        <rFont val="Calibri"/>
        <family val="2"/>
        <scheme val="minor"/>
      </rPr>
      <t>KK.07.5.1.02.0001 Rekonstrukcija postojećeg i izgradnja drugog kolosijeka željezničke pruge na dionici Dugo Selo - Križevci, KK.07.5.1.05.0001 Nadogradnja i elektrifikacija postojeće željezničke pruge od značaja za međunarodni promet M601 Vinkovci - Vukovar</t>
    </r>
    <r>
      <rPr>
        <sz val="12"/>
        <rFont val="Calibri"/>
        <family val="2"/>
        <scheme val="minor"/>
      </rPr>
      <t xml:space="preserve"> te</t>
    </r>
    <r>
      <rPr>
        <b/>
        <sz val="12"/>
        <rFont val="Calibri"/>
        <family val="2"/>
        <scheme val="minor"/>
      </rPr>
      <t xml:space="preserve"> C1.4. R2-I3 Uklanjanje "uskih grla" na željezničkoj infrastrukturi.</t>
    </r>
    <r>
      <rPr>
        <sz val="12"/>
        <rFont val="Calibri"/>
        <family val="2"/>
        <scheme val="minor"/>
      </rPr>
      <t xml:space="preserve"> Planirana sredstva nisu utrošena u cijelosti jer je najveći dio potraživanih troškova izuzet do završetka ex-post provjera postupaka nabava od strane PT 2.
</t>
    </r>
    <r>
      <rPr>
        <sz val="12"/>
        <color rgb="FFFF0000"/>
        <rFont val="Calibri"/>
        <family val="2"/>
        <scheme val="minor"/>
      </rPr>
      <t xml:space="preserve">
</t>
    </r>
  </si>
  <si>
    <t xml:space="preserve">Lepoglavska spojnica - projekt završen 2021.
Zaprešić – Zabok – projekt završen 2022.
</t>
  </si>
  <si>
    <r>
      <t xml:space="preserve">
</t>
    </r>
    <r>
      <rPr>
        <sz val="12"/>
        <rFont val="Calibri"/>
        <family val="2"/>
        <scheme val="minor"/>
      </rPr>
      <t>Projekt</t>
    </r>
    <r>
      <rPr>
        <sz val="12"/>
        <color rgb="FFFF0000"/>
        <rFont val="Calibri"/>
        <family val="2"/>
        <scheme val="minor"/>
      </rPr>
      <t xml:space="preserve"> </t>
    </r>
    <r>
      <rPr>
        <b/>
        <sz val="12"/>
        <rFont val="Calibri"/>
        <family val="2"/>
        <scheme val="minor"/>
      </rPr>
      <t xml:space="preserve">KK.07.5.1.03.0001 Modernizacija i elektrifikacija željezničke pruge Zaprešić - Čakovec (R201) na dionici Zaprešić (isključivo) - Zabok (uključivo) </t>
    </r>
    <r>
      <rPr>
        <sz val="12"/>
        <rFont val="Calibri"/>
        <family val="2"/>
        <scheme val="minor"/>
      </rPr>
      <t>odvija se prema planu. Radovi su završeni, ishođena je uporabna dozvola te odobrenje za puštanje u uporabu gotovo svih infrastrukturnih podsustava od strane Agencije za sigurnost željezničkog prometa. Planirana sredstva nisu utrošena u cijelosti obzirom da ZNS nije podnesen u izvještajnom razdoblju.</t>
    </r>
  </si>
  <si>
    <t xml:space="preserve">
ŽCP (95 ŽCP-a) - 69 ŽCP-a - u izvještajnom razdoblju je potpisan Ugovor za radove i nadzor, radovi u tijeku na ukupno 17 željezničko-cestovnih prijelaza; 26 ŽCP-a - radovi - dokumentacija o nabavi izrađena, objavljen natječaj, donesena Odluka o odabiru, u tijeku aktivnosti za potpis Ugovora, nadzor - dokumentacija o nabavi izrađena, objavljen natječaj, donesena Odluka o odabiru
</t>
  </si>
  <si>
    <r>
      <rPr>
        <sz val="12"/>
        <rFont val="Calibri"/>
        <family val="2"/>
        <scheme val="minor"/>
      </rPr>
      <t>Sredstva su planirana za projekte</t>
    </r>
    <r>
      <rPr>
        <b/>
        <sz val="12"/>
        <rFont val="Calibri"/>
        <family val="2"/>
        <scheme val="minor"/>
      </rPr>
      <t xml:space="preserve"> KK.07.5.1.11.0001 Projekt osiguranja i modernizacije željezničko-cestovnih prijelaza i KK.07.2.1.02.0002 Izgradnja obilaznice Apševaca i Lipovca - Sanacija opasnog mjesta na državnoj cesti D57, </t>
    </r>
    <r>
      <rPr>
        <sz val="12"/>
        <rFont val="Calibri"/>
        <family val="2"/>
        <scheme val="minor"/>
      </rPr>
      <t>te nisu utrošena u cijelosti radi izuzetih troškova od strane PT2.</t>
    </r>
    <r>
      <rPr>
        <b/>
        <sz val="12"/>
        <rFont val="Calibri"/>
        <family val="2"/>
        <scheme val="minor"/>
      </rPr>
      <t xml:space="preserve">
</t>
    </r>
    <r>
      <rPr>
        <sz val="12"/>
        <rFont val="Calibri"/>
        <family val="2"/>
        <scheme val="minor"/>
      </rPr>
      <t/>
    </r>
  </si>
  <si>
    <t>Realizacija vlak kilometara je u skladu s revidiranim planskim vrijednostima. Kroz OPKK 2014.-2020. osigurano je financiranje nabave 21 elektromotornog vlaka (11 za gradsko-prigradski i 10 za regionalni prijevoz) te  su u prosincu 2022. isporučena 3 vlaka, a  14 vlakova je isporučeno u 2023. godini.  U tijeku su aktivnosti vezano za izmjene i faziranje velikih projekata Operativnog programa „Konkurentnost i kohezija“ 2014.-2020. te rješavanje pitanja u sklopu projekta kupoprodaje 21 novog elektromotornog vlaka te se isporuka preostala 4 vlaka očekuje do kraja travnja 2024. godine. Iz  Nacionalnog plana oporavka i otpornosti 2021. – 2026. osigurano je financiranje nabave jednog baterijskog i jednog elektrobaterijskog  vlaka.</t>
  </si>
  <si>
    <t>13.318.411
(2023.)</t>
  </si>
  <si>
    <t>U tijeku - Vezano za projekt C1.4. R2-I7 Nadogradnja informatičkog i prodajnog sustava te modernizacija vlakova s informatičkim sustavom, Dodatkom Nacionalnom planu oporavka i otpornosti 2021.-2026. promijenjen je naziv mjere (projekta) u Modernizacija informatičkog i prodajnog sustava, a obuhvaća četiri potprojekta:
1) WiFi u vlakovima 
2) Modernizacija voznog parka HŽPP ugradnjom GPS sustava 
3) Usklađenje s informacijskom i kibernetičkom sigurnosti i nadogradnja podatkovnog centra sustava prodaje 
4) Novi sustav za prodaju karata</t>
  </si>
  <si>
    <t>10
(2023.)</t>
  </si>
  <si>
    <t>96,4%
(2023.)</t>
  </si>
  <si>
    <t xml:space="preserve">Predmetna mjera obuhvaća provedbu preostalih projekata koji se sufinanciraju u okviru OPKK, prioritetne osi 7. Na većini projekata sve ide prema planu, no dio nastalih troškova korisnika izuzet je od odobrenja do završetka ex-post provjera postupaka nabava od strane PT2, slijedom čega nisu utrošena sva planirana sredstva. Dio projekata koji su ugovoreni u periodu 2014.-2020. faziraju se i nastavljaju provedbu kroz PKK 2021.-2027. Tijekom 2024. godine očekuju se isplate korisnicima temeljem odobrenih Završnih ZNS-ova. </t>
  </si>
  <si>
    <t>Sektor za upravljanje EU fondovima</t>
  </si>
  <si>
    <t xml:space="preserve">93,9%
(2023.)
</t>
  </si>
  <si>
    <t>Sektor za razvoj projekata i dodjelu bespovratnih sredstava
Sektor za praćenje provedbe projekata
Sektor za upravljanje EU fondovima</t>
  </si>
  <si>
    <t>Ugovor o tehničkoj pomoći CEF TA 2022-2024 potpisan je 15.9.2022. između MMPI-ja i CINEA Agencije te je nastavak dosadašnje tehničke pomoći Ministarstvu mora, prometa i infrastrukture kao glavnom odgovornom dioniku za uspješnu provedbu infrastrukturnih ulaganja u TEN-T. Planirana sredstva za 2023. nisu utrošena u cijelosti, obzirom da će dio planiranih aktivnosti biti realiziran naredne godine, u skladu sa suradnjom s EK i drugim zemljama članicama EU na razvoju sustava TENtec.</t>
  </si>
  <si>
    <t xml:space="preserve">Predmetna mjera obuhvaća provedbu projekata koji se sufinanciraju u okviru Nacionalnog plana oporavka i otpornosti. Manji dio planiranih sredstava nije utrošen, jer su dva Ugovora o dodjeli bespovratnih sredstava potpisana krajem 2023., te tijekom izvještajnog razdoblja nisu podneseni ZNS-ovi. 
</t>
  </si>
  <si>
    <t>U 2023. godini nije bilo sklopljenih ugovora o dodjeli bespovratnih sredstava s korisnicima, te u skladu s tim nije bilo isplata korisnicima. U novom financijskom razdoblju 2021.-2027. nastavlja se provedba projekata koji se faziraju, a čija je provedba započela u OPKK 2014. – 2020. Izvršena sredstva odnose se na troškove prihvatljive za financiranje iz tehničke pomoći PKK 2021.-2027. dodijeljene MMPI-ju kao tijelu u sustavu upravljanja i kontrole za provedbu programa iz područja konkurentnosti i kohezije za financijsko razdoblje 2021. – 2027.</t>
  </si>
  <si>
    <t xml:space="preserve">Ciljana
vrijednost pokazatelja rezultata </t>
  </si>
  <si>
    <t>Poboljšanje željezničke infrastrukture - uspostava sustava praćenja za sigurnost, osiguranje i tehničke kontrole (Mjerne stanice) - zbog dugotrajnosti postupaka javne nabave i rješavanje žalbe ugovor za izvođenje radova potpisan je tek u ožujku 2023. godine.
Izvođač nije uspio izraditi projekt tijekom 2023. godine zbog administrativnih procedura vanjskih institucija vezano za uvjete javnopravnih tijela, procjene utjecaja na okoliš i slično, dokumentaciju potrebnu za izvođenje radova. 
U 2023. godini nisu realizirana financijska sredstava na ovom projektu, a troškovi su planirani u 2024. godini.</t>
  </si>
  <si>
    <t>Proračunska stavka A820082 uvrštena je u 4. tromjesečje 2023. godine u Godišnji plan rada za 2023. godinu. Navedena stavka obuhvaća više projekata koji su u različitim fazama pripreme/provedbe i za koje je teško definirani objedinjeni planirani rok.</t>
  </si>
  <si>
    <t>Projekti su završeni 2022. godine, a sredstvima su financirani preostali radovi i usluge nadzora na projektima u 2023. godini.</t>
  </si>
  <si>
    <t>ŽCP (95 ŽCP-a) - 69 ŽCP-a - u izvještajnom razdoblju je potpisan Ugovor za radove i nadzor, radovi u tijeku na ukupno 17 željezničko-cestovnih prijelaza; 26 ŽCP-a - radovi - dokumentacija o nabavi izrađena, objavljen natječaj, donesena Odluka o odabiru, u tijeku aktivnosti za potpis Ugovora, nadzor - dokumentacija o nabavi izrađena, objavljen natječaj, donesena Odluka o odabiru</t>
  </si>
  <si>
    <t xml:space="preserve">
Provedba Projekta osiguranja i modernizacije željezničko-cestovnih prijelaza - Radovi na projektu osiguranja i modernizacije željezničko - cestovnih prijelaza (EU)  (u daljnjem tekstu: Ugovor) započela je u svibnju 2023. godine. U izvještajnom razdoblju započeli su radovi u okviru Ugovora za 69 željezničko-cestovnih i pješačkih prijelaza (u daljnjem tekstu: ŽCP); presudom Visokog upravnog suda kojom je poništena -ova Odluka o prihvaćanju Odluke o odabiru za 69 ŽCP-a Državne komisije za kontrolu javne nabave (u daljnjem tekstu: DKOM) j e dovela do djelomične obustave radova iz Ugovora te se provedba nastavila samo na 17 ŽCP-ova.
Troškovi za uslugu nadzora u zaštitnom pojasu transportnog sustava na mjestu križanja plinovoda te troškovi javnih bilježnika biti će zatraženi za refundaciju tijekom 2024. iz sredstava iz Državnog proračuna RH 2024. godini.</t>
  </si>
  <si>
    <t>14,46 km</t>
  </si>
  <si>
    <t>Tijekom 2023. godine provedene su pripremne aktivnosti sa Svjetskom bankom za postupak ugovaranja konzultantskih usluga, čije je potpisivanje planirano za 2024. godinu</t>
  </si>
  <si>
    <t>Iznos utrošenih proračunskih sredstava predstavlja troškove dijela otplate zajma u 2023. godini.</t>
  </si>
  <si>
    <t>Ministarstvo mora, prometa i infrastrukture u suradnji s Ministarstvom kulture i medija, kroz projekt iz CREA programa, promiče željeznički promet kao održiv, zelen i odgovoran način prijevoza putnika i robe.
Projekt je trebao započeti u 2023. godini, ali zbog izmjene sudionika na projektu isti nije realiziran kako je planirano već je prolongiran na 2024. godinu. U planu je prijava projekta nakon objave natječaja.</t>
  </si>
  <si>
    <t>Usluga je izvršena u skladu s terminskim planom obzirom na odredbe Ugovora u 2022. godini a završna plaćanja su provedena u 2023. godini.</t>
  </si>
  <si>
    <t>Sredstva su u izvještajnom razdoblju utrošena sukladno ugovorenim namjenama</t>
  </si>
  <si>
    <t xml:space="preserve">OSTVARENJE PLANIRANIH MJERA I AKTIVNOSTI </t>
  </si>
  <si>
    <r>
      <rPr>
        <u/>
        <sz val="12"/>
        <rFont val="Calibri"/>
        <family val="2"/>
        <charset val="238"/>
        <scheme val="minor"/>
      </rPr>
      <t>1. Dugo Selo - Novska</t>
    </r>
    <r>
      <rPr>
        <sz val="12"/>
        <rFont val="Calibri"/>
        <family val="2"/>
        <charset val="238"/>
        <scheme val="minor"/>
      </rPr>
      <t xml:space="preserve"> - projektiranje u tijeku, potpisan Sporazum o dodjeli bespovratnih sredstava za dio radova iz CEF-a, izrađena dokumentacija o nabavi za radove za cjeloviti projekt, u tijeku prethodno savjetovanje 
2. </t>
    </r>
    <r>
      <rPr>
        <u/>
        <sz val="12"/>
        <rFont val="Calibri"/>
        <family val="2"/>
        <charset val="238"/>
        <scheme val="minor"/>
      </rPr>
      <t>Karlovac - Oštarije</t>
    </r>
    <r>
      <rPr>
        <sz val="12"/>
        <rFont val="Calibri"/>
        <family val="2"/>
        <charset val="238"/>
        <scheme val="minor"/>
      </rPr>
      <t xml:space="preserve"> - studija utjecaja na okoliš (u daljnjem tekstu: SUO) izrađena, čeka se Rješenje o prihvatljivosti zahvata za okoliš; izrađena dokumentacija o nabavi za izradu projektne dokumentacije, provedeno prethodno savjetovanje
3. </t>
    </r>
    <r>
      <rPr>
        <u/>
        <sz val="12"/>
        <rFont val="Calibri"/>
        <family val="2"/>
        <charset val="238"/>
        <scheme val="minor"/>
      </rPr>
      <t>Oštarije - Škrljevo</t>
    </r>
    <r>
      <rPr>
        <sz val="12"/>
        <rFont val="Calibri"/>
        <family val="2"/>
        <charset val="238"/>
        <scheme val="minor"/>
      </rPr>
      <t xml:space="preserve"> - SUO izrađena, čeka se Rješenje o prihvatljivosti zahvata za okoliš, provedena prijava za sufinanciranje iz CEF-a za izradu projektne dokumentacije za dionicu Skradnik - Krasica - Tijani, potpisan Sporazum o dodjeli bespovratnih sredstava, izrađene tehničke specifikacije i troškovnik kao podloga za izradu dokumentacije o nabavi, provedeno prethodno savjetovanje, objavljena dokumentacija o nabavi za izradu Idejnog projekta s ishođenjem Lokacijske dozvole
4. </t>
    </r>
    <r>
      <rPr>
        <u/>
        <sz val="12"/>
        <rFont val="Calibri"/>
        <family val="2"/>
        <charset val="238"/>
        <scheme val="minor"/>
      </rPr>
      <t>Škrljevo - Rijeka - Jurdani</t>
    </r>
    <r>
      <rPr>
        <sz val="12"/>
        <rFont val="Calibri"/>
        <family val="2"/>
        <charset val="238"/>
        <scheme val="minor"/>
      </rPr>
      <t xml:space="preserve"> - raskinut Ugovor sa izrađivačem, izrađena dokumentacija o nabavi za dovršetak i noveliranje glavnih projekata; pokrenut pregovarački postupak projektiranje, objavljena Odluka o odabiru, u tijeku aktivnosti za potpis Ugovora
5. </t>
    </r>
    <r>
      <rPr>
        <u/>
        <sz val="12"/>
        <rFont val="Calibri"/>
        <family val="2"/>
        <charset val="238"/>
        <scheme val="minor"/>
      </rPr>
      <t xml:space="preserve">Zagreb Glavni kolodvor - Hrvatski Leskovac </t>
    </r>
    <r>
      <rPr>
        <sz val="12"/>
        <rFont val="Calibri"/>
        <family val="2"/>
        <charset val="238"/>
        <scheme val="minor"/>
      </rPr>
      <t>(</t>
    </r>
    <r>
      <rPr>
        <u/>
        <sz val="12"/>
        <rFont val="Calibri"/>
        <family val="2"/>
        <charset val="238"/>
        <scheme val="minor"/>
      </rPr>
      <t>Delta</t>
    </r>
    <r>
      <rPr>
        <sz val="12"/>
        <rFont val="Calibri"/>
        <family val="2"/>
        <charset val="238"/>
        <scheme val="minor"/>
      </rPr>
      <t xml:space="preserve">) - donesena Odluka o odabiru, potpisan Ugovor, izrada projektne dokumentacije u tijeku 
6. </t>
    </r>
    <r>
      <rPr>
        <u/>
        <sz val="12"/>
        <rFont val="Calibri"/>
        <family val="2"/>
        <charset val="238"/>
        <scheme val="minor"/>
      </rPr>
      <t xml:space="preserve">Okučani - Vinkovci </t>
    </r>
    <r>
      <rPr>
        <sz val="12"/>
        <rFont val="Calibri"/>
        <family val="2"/>
        <charset val="238"/>
        <scheme val="minor"/>
      </rPr>
      <t xml:space="preserve">- izrada projektne dokumentacije za građevinski i elektroenergetski podsustav kao i za  prometno-upravljački i signalno-sigurnosni podsustav u tijeku; NoBo/DeBo - izrađena dokumentacija o nabavi
7. </t>
    </r>
    <r>
      <rPr>
        <u/>
        <sz val="12"/>
        <rFont val="Calibri"/>
        <family val="2"/>
        <charset val="238"/>
        <scheme val="minor"/>
      </rPr>
      <t>čvor Zagreb</t>
    </r>
    <r>
      <rPr>
        <sz val="12"/>
        <rFont val="Calibri"/>
        <family val="2"/>
        <charset val="238"/>
        <scheme val="minor"/>
      </rPr>
      <t xml:space="preserve"> - donesena Odluka o odabiru, u tijeku aktivnosti za potpis Ugovora, raskinut Sporazum o dodjeli bespovratnih sredstava, vraćena sredstva primljena kao predujam u CINEA-u</t>
    </r>
  </si>
  <si>
    <r>
      <t xml:space="preserve">1. </t>
    </r>
    <r>
      <rPr>
        <u/>
        <sz val="12"/>
        <rFont val="Calibri"/>
        <family val="2"/>
        <charset val="238"/>
        <scheme val="minor"/>
      </rPr>
      <t>Križevci - Koprivnica - DG</t>
    </r>
    <r>
      <rPr>
        <sz val="12"/>
        <rFont val="Calibri"/>
        <family val="2"/>
        <charset val="238"/>
        <scheme val="minor"/>
      </rPr>
      <t xml:space="preserve"> - radovi u tijeku
2. </t>
    </r>
    <r>
      <rPr>
        <u/>
        <sz val="12"/>
        <rFont val="Calibri"/>
        <family val="2"/>
        <charset val="238"/>
        <scheme val="minor"/>
      </rPr>
      <t>Dugo Selo - Križevci</t>
    </r>
    <r>
      <rPr>
        <sz val="12"/>
        <rFont val="Calibri"/>
        <family val="2"/>
        <charset val="238"/>
        <scheme val="minor"/>
      </rPr>
      <t xml:space="preserve"> - radovi u tijeku
3. </t>
    </r>
    <r>
      <rPr>
        <u/>
        <sz val="12"/>
        <rFont val="Calibri"/>
        <family val="2"/>
        <charset val="238"/>
        <scheme val="minor"/>
      </rPr>
      <t>Vinkovci - Vukovar</t>
    </r>
    <r>
      <rPr>
        <sz val="12"/>
        <rFont val="Calibri"/>
        <family val="2"/>
        <charset val="238"/>
        <scheme val="minor"/>
      </rPr>
      <t xml:space="preserve"> - radovi u tijeku
4. </t>
    </r>
    <r>
      <rPr>
        <u/>
        <sz val="12"/>
        <rFont val="Calibri"/>
        <family val="2"/>
        <charset val="238"/>
        <scheme val="minor"/>
      </rPr>
      <t>Hrvatski Leskovac - Karlovac</t>
    </r>
    <r>
      <rPr>
        <sz val="12"/>
        <rFont val="Calibri"/>
        <family val="2"/>
        <charset val="238"/>
        <scheme val="minor"/>
      </rPr>
      <t xml:space="preserve"> - radovi - radovi u tijeku, potpisan Konačni sporazum za izdvajanje 3 etape iz postojećeg Ugovora, u pripremi je dokumentacija o nabavi za pokretanje postupka javne nabave za radove za 3 etape izdvojene iz postojećeg Ugovora; NoBo/DeBo - potpisan Ugovor, provedba u tijeku</t>
    </r>
  </si>
  <si>
    <r>
      <t xml:space="preserve">1. </t>
    </r>
    <r>
      <rPr>
        <u/>
        <sz val="12"/>
        <rFont val="Calibri"/>
        <family val="2"/>
        <charset val="238"/>
        <scheme val="minor"/>
      </rPr>
      <t>Zagrebačko pristanište</t>
    </r>
    <r>
      <rPr>
        <sz val="12"/>
        <rFont val="Calibri"/>
        <family val="2"/>
        <charset val="238"/>
        <scheme val="minor"/>
      </rPr>
      <t xml:space="preserve"> - projekt završen 2022. godine
2. </t>
    </r>
    <r>
      <rPr>
        <u/>
        <sz val="12"/>
        <rFont val="Calibri"/>
        <family val="2"/>
        <charset val="238"/>
        <scheme val="minor"/>
      </rPr>
      <t xml:space="preserve">Mjerne stanice </t>
    </r>
    <r>
      <rPr>
        <sz val="12"/>
        <rFont val="Calibri"/>
        <family val="2"/>
        <charset val="238"/>
        <scheme val="minor"/>
      </rPr>
      <t>- u izvještajnom razdoblju potpisan je Ugovor za radove, izrađivani su glavni projekti (projektiranje) i proveden je odabir mikrolokacija</t>
    </r>
  </si>
  <si>
    <r>
      <rPr>
        <u/>
        <sz val="12"/>
        <rFont val="Calibri"/>
        <family val="2"/>
        <charset val="238"/>
        <scheme val="minor"/>
      </rPr>
      <t>1. Zaprešić - Zabok</t>
    </r>
    <r>
      <rPr>
        <sz val="12"/>
        <rFont val="Calibri"/>
        <family val="2"/>
        <charset val="238"/>
        <scheme val="minor"/>
      </rPr>
      <t xml:space="preserve"> - projekt završen 2022. godine</t>
    </r>
  </si>
  <si>
    <r>
      <rPr>
        <u/>
        <sz val="12"/>
        <rFont val="Calibri"/>
        <family val="2"/>
        <charset val="238"/>
        <scheme val="minor"/>
      </rPr>
      <t>Schengen:</t>
    </r>
    <r>
      <rPr>
        <sz val="12"/>
        <rFont val="Calibri"/>
        <family val="2"/>
        <charset val="238"/>
        <scheme val="minor"/>
      </rPr>
      <t xml:space="preserve">
</t>
    </r>
    <r>
      <rPr>
        <u/>
        <sz val="12"/>
        <rFont val="Calibri"/>
        <family val="2"/>
        <charset val="238"/>
        <scheme val="minor"/>
      </rPr>
      <t>1. kolodvor Slavonski Šamac -</t>
    </r>
    <r>
      <rPr>
        <sz val="12"/>
        <rFont val="Calibri"/>
        <family val="2"/>
        <charset val="238"/>
        <scheme val="minor"/>
      </rPr>
      <t xml:space="preserve"> ugovor za radove potpisan, radovi u tijeku
</t>
    </r>
    <r>
      <rPr>
        <u/>
        <sz val="12"/>
        <rFont val="Calibri"/>
        <family val="2"/>
        <charset val="238"/>
        <scheme val="minor"/>
      </rPr>
      <t xml:space="preserve">2.  kolodvor Tovarnik </t>
    </r>
    <r>
      <rPr>
        <sz val="12"/>
        <rFont val="Calibri"/>
        <family val="2"/>
        <charset val="238"/>
        <scheme val="minor"/>
      </rPr>
      <t xml:space="preserve">- završetak projektiranja; ishođena Građevinska dozvola, izrađen izvedbeni projekt i dokumentacija o nabavi
</t>
    </r>
    <r>
      <rPr>
        <u/>
        <sz val="12"/>
        <rFont val="Calibri"/>
        <family val="2"/>
        <charset val="238"/>
        <scheme val="minor"/>
      </rPr>
      <t xml:space="preserve">3. kolodvor Metković </t>
    </r>
    <r>
      <rPr>
        <sz val="12"/>
        <rFont val="Calibri"/>
        <family val="2"/>
        <charset val="238"/>
        <scheme val="minor"/>
      </rPr>
      <t xml:space="preserve">- provedba postupaka nabave radova i usluge nadzora
</t>
    </r>
    <r>
      <rPr>
        <u/>
        <sz val="12"/>
        <rFont val="Calibri"/>
        <family val="2"/>
        <charset val="238"/>
        <scheme val="minor"/>
      </rPr>
      <t>4. kolodvor Drenovci</t>
    </r>
    <r>
      <rPr>
        <sz val="12"/>
        <rFont val="Calibri"/>
        <family val="2"/>
        <charset val="238"/>
        <scheme val="minor"/>
      </rPr>
      <t xml:space="preserve"> - provedba postupka nabave radova i usluga
</t>
    </r>
    <r>
      <rPr>
        <u/>
        <sz val="12"/>
        <rFont val="Calibri"/>
        <family val="2"/>
        <charset val="238"/>
        <scheme val="minor"/>
      </rPr>
      <t xml:space="preserve">5. kolodvor Volinja </t>
    </r>
    <r>
      <rPr>
        <sz val="12"/>
        <rFont val="Calibri"/>
        <family val="2"/>
        <charset val="238"/>
        <scheme val="minor"/>
      </rPr>
      <t xml:space="preserve">- utvrđeni posebni uvjeti građenja (za izdavanje Građevinske dozvole)
</t>
    </r>
    <r>
      <rPr>
        <u/>
        <sz val="12"/>
        <rFont val="Calibri"/>
        <family val="2"/>
        <charset val="238"/>
        <scheme val="minor"/>
      </rPr>
      <t>6. kolodvor Erdut</t>
    </r>
    <r>
      <rPr>
        <sz val="12"/>
        <rFont val="Calibri"/>
        <family val="2"/>
        <charset val="238"/>
        <scheme val="minor"/>
      </rPr>
      <t xml:space="preserve"> - izrađen glavni projekt i ishođena građevinska dozvola</t>
    </r>
  </si>
  <si>
    <r>
      <t>Uslijed otežanih uvjeta nabavke strateškog materijala i dodatno, dugotrajnih postupaka javne nabave kao  i tehničkog stanja strateške mehanizacije promijenjena je dinamika izvođenja radova na obnovi pruga što je rezultiralo niskom razinom izvršenja cilja u 2023. godini.</t>
    </r>
    <r>
      <rPr>
        <strike/>
        <sz val="12"/>
        <rFont val="Calibri"/>
        <family val="2"/>
        <charset val="238"/>
        <scheme val="minor"/>
      </rPr>
      <t xml:space="preserve">
</t>
    </r>
    <r>
      <rPr>
        <sz val="12"/>
        <rFont val="Calibri"/>
        <family val="2"/>
        <charset val="238"/>
        <scheme val="minor"/>
      </rPr>
      <t xml:space="preserve">
</t>
    </r>
    <r>
      <rPr>
        <u/>
        <sz val="12"/>
        <rFont val="Calibri"/>
        <family val="2"/>
        <charset val="238"/>
        <scheme val="minor"/>
      </rPr>
      <t>1.</t>
    </r>
    <r>
      <rPr>
        <sz val="12"/>
        <rFont val="Calibri"/>
        <family val="2"/>
        <charset val="238"/>
        <scheme val="minor"/>
      </rPr>
      <t xml:space="preserve"> </t>
    </r>
    <r>
      <rPr>
        <u/>
        <sz val="12"/>
        <rFont val="Calibri"/>
        <family val="2"/>
        <charset val="238"/>
        <scheme val="minor"/>
      </rPr>
      <t xml:space="preserve">Implementacija ERTMS sustava </t>
    </r>
    <r>
      <rPr>
        <sz val="12"/>
        <rFont val="Calibri"/>
        <family val="2"/>
        <charset val="238"/>
        <scheme val="minor"/>
      </rPr>
      <t>- tijekom 2023. godine provedene su pripremne aktivnosti sa Svjetskom bankom za postupak ugovaranja konzultantskih usluga, čije je potpisivanje planirano za 2024. godinu</t>
    </r>
    <r>
      <rPr>
        <u/>
        <sz val="12"/>
        <rFont val="Calibri"/>
        <family val="2"/>
        <charset val="238"/>
        <scheme val="minor"/>
      </rPr>
      <t xml:space="preserve">
2. Stabilni energetski priključci za punjenje pogonskih baterija u kolodvorima </t>
    </r>
    <r>
      <rPr>
        <sz val="12"/>
        <rFont val="Calibri"/>
        <family val="2"/>
        <charset val="238"/>
        <scheme val="minor"/>
      </rPr>
      <t xml:space="preserve">- tijekom 2023. godine dobivene su lokacijske dozvole, izrađeni su idejni projekti, elaborati optimalnog tehničkog rješenja priključenja, dobivene elektroenergetske suglasnosti od HEP-a za 6 punionica u kolodvorima Pula, Split, Varaždin, Virovitica, Bjelovar i Osijek te su potpisani ugovori sa HEP-om.
</t>
    </r>
    <r>
      <rPr>
        <u/>
        <sz val="12"/>
        <rFont val="Calibri"/>
        <family val="2"/>
        <charset val="238"/>
        <scheme val="minor"/>
      </rPr>
      <t>3. Opremanje pruga za automatsku zaštitu vlaka</t>
    </r>
    <r>
      <rPr>
        <sz val="12"/>
        <rFont val="Calibri"/>
        <family val="2"/>
        <charset val="238"/>
        <scheme val="minor"/>
      </rPr>
      <t xml:space="preserve"> - tijekom 2023. godine isporučena je oprema za opremanje 13 glavnih signala balizama i to u kolodvorima: Strizivojna-Vrpolje (3), Slavonski Brod (6), Oriovac (2) i Andrijevci (2).  Opremanje 3 signala balizama u kolodvoru Strizivojna Vrpolje je već provedeno, dok su u ostalim prethodno navedenim kolodvorima trenutno u tijeku pripremne aktivnosti za ugradnju i puštanje u rad.</t>
    </r>
  </si>
  <si>
    <t xml:space="preserve">Opći cilj projekta je osiguravanje preduvjeta za učinkovitu zaštitu morskog okoliša i obalnog područja od iznenadnih onečišćenja mora s pomorskih objekata,  provedba mjera za smanjenje šteta u morskom okolišu i obalnom području, zaštite ljudskog zdravlja, te sprečavanja ometanja pomorske djelatnosti i drugih zakonitih uporaba mora i podmorja u slučajevima iznenadnim onečišćenja mora velikih razmjera, te podizanju sposobnosti RH za reagiranje na iste. U 2022. godini sklopljeni su Okvirni sporazumi za usluge provedba mjera intervencija zaštite mora od onečišćenja te nabava opreme i sredstava za intervencije kod iznenadnih onečišćenja mora (za grupe 1, 5, 6, 7, 8, 9, 10 i 11). U 2023. godini Ministarstvo mora, prometa i infrastrukture pokrenulo je postupke konzumiranja tri Okvirna sporazuma temeljem kojih je ostvarena nabava tri kontejnerizirana sustava sa zaštitnim branama dva puta po 250 metara, jedan posebni kontejnerizirani sustav za povlačenje brane sa mrežicom za prikupljanje teških ulja, krhotina i plutajućeg otpada, jedan posebni sustav sa zaštitnom branom dužine 250 m, jedan sklopivi spremnik za privremeno skladištenje opasnih tekućina kapaciteta 10 m3, četiri plutajuća prihvatna spremnika za privremeno skladištenje opasnih tekućina kapaciteta 25m3 te dva skimmera kapaciteta 50m3/h. Za navedenu namjenu utrošeno je 1.207.490 EUR. Sva nabavljena oprema temeljem Sporazuma sklopljenog između Ministarstva mora, prometa i infrastrukture i Ministarstva obrane RH uskladištena je u prvi EAR-HR centar u vojarni „Sveto Letica – Barba“ u Splitu. Dodatno, u 2023. godini su temeljem konzumiranja okvirnog sporazuma izvršene i dvije edukacije osoblja uključenog u provedbu Plana intervencija kod iznenadnih onečišćenja mora prema modelu IMO level II i IMO level III. Za navedenu namjenu utrošeno je 9.950 EUR.
</t>
  </si>
  <si>
    <t>Sektor sigurnosti plovidbe i zaštite okoliša na moru i unutarnjim vodama</t>
  </si>
  <si>
    <t xml:space="preserve">Aktivnost se odnosi na sufinanciranje održavanja mreže plovila čistača mora, odnosno specijaliziranih plovila, koja se sastoji od 3 broda i 7 brodica, namijenjenih za provedbu aktivnosti kod iznenadnih onečišćenja mora, prema Planu intervencija kod iznenadnih onečišćenja mora. Specijalizirana plovila nalaze se na strateškim lokacijama duž Jadranske obale, za potrebe obalnih županija i državnog stožera Plana intervencija. Temeljem Odluke Vlade Republike Hrvatske, od 19. travnja 2019. godine, o sufinanciranju održavanja mreže plovila čistača mora za djelovanje kod iznenadnih onečišćenja mora, financiranje se od 2019. godine izvršava iz financijskog plana Ministarstva mora, prometa i infrastrukture. Navedenom Odlukom utvrđeno je da će Vlada Republike Hrvatske sufinancirati dio troškova održavanja mreže plovila čistača mora, u ukupnom iznosu 30.526,20 EUR po plovilu čistaču mora godišnje, što ukupno za deset plovila čistača mora iznosi 305.262 EUR godišnje. Opći cilj projekta je osiguravanje preduvjeta za učinkovitu zaštitu morskog okoliša i obalnog područja od iznenadnih onečišćenja mora s pomorskih objekata, provedba mjera za smanjenje šteta u morskom okolišu i obalnom području, zaštite ljudskog zdravlja, te sprečavanja ometanja pomorske djelatnosti i drugih zakonitih uporaba mora i podmorja. Posebni cilj je osiguranje stalne pripravnosti brodova i brodica čistača mora za slučaj potrebe reagiranja po Planu intervencija kod iznenadnih onečišćenja mora na području unutarnjih morskih voda i teritorijalnog mora. </t>
  </si>
  <si>
    <t>Novim Planom intervencija unaprijediti će se sustav reagiranja kod iznenadnih onečišćenja mora čime će se dodatno pridonijeti zaštiti morskog okoliša i obalnog područja,  provedbi mjera za smanjenje šteta u morskom okolišu i obalnom području, zaštite ljudskog zdravlja, te sprečavanja ometanja pomorske djelatnosti i drugih zakonitih uporaba mora i podmorja u slučajevima iznenadnim onečišćenja mora. U 2023. godini nastavljeno je sa izradom nacrta novog Plana intervencija. Predmetna aktivnost nije u cijelosti realizirana u 2023. godini iz razloga iznimno kompleksne procedure usuglašavanja nacrta prijedloga novog  Plana intervencija kod iznenadnih onečišćenja mora, te se njegovo donošenje očekuje tijekom 2024. godine</t>
  </si>
  <si>
    <t xml:space="preserve">Izrada konačnog nacrta Plana intervencije kod iznenadnih onečišćenja mora je u tijeku, a njegovo donošenje te stavljanje u primjenu očekuje se u 2024. godini. </t>
  </si>
  <si>
    <t xml:space="preserve">
Ministarstvo mora, prometa i infrastrukture zajedno s projektnim partnerima prijavilo je projekt „Adriatic Sensitive Areas Protection mechanismu - ASAP“ na poziv INTERREG IPA ADRION Programa, a koji predstavlja nastavak aktivnosti projekta NAMIRS. Projekt ASAP ima za cilj pružiti jadranskim zemljama platformu za koordinaciju, kao i mehanizam za provedbu učinkovitih transnacionalnih odgovora u slučaju iznenadnog onečišćenja mora, a radi zaštite okoliša, dobrobiti zdravlja građana te zaštite gospodarskih djelatnosti koje su od vitalnog značaja za dobrobit zajednica u Jadranskom moru. Prijava projekta ASAP pozitivno je ocijenjena od strane INTERREG IPA ADRION Programa tek početkom 2024. godine u kojoj se očekuje sklapanje ugovora o sufinanciranju projekta te partnerskog ugovora .
</t>
  </si>
  <si>
    <t>80%
(2023)</t>
  </si>
  <si>
    <t>Provedba aktivnosti projekta NAMIRS</t>
  </si>
  <si>
    <t>T820080</t>
  </si>
  <si>
    <t xml:space="preserve">
Provedba aktivnosti projekta ASAP</t>
  </si>
  <si>
    <t xml:space="preserve">
T820083</t>
  </si>
  <si>
    <t xml:space="preserve">
0%</t>
  </si>
  <si>
    <t>Obzirom da je prijava projekta ASAP pozitivno ocijenjena od strane INTERREG IPA ADRION Programa tek početkom 2024. godine, sklapanje ugovora o sufinanciranju projekta te partnerskog ugovora očekuje se tijekom 2024. godine, po čemu će se započeti s provedbom planiranih projektnih aktivnosti.</t>
  </si>
  <si>
    <t>Zakonska osnova za donošenje Uredbe o nacionalnom planu traganja i spašavanja osoba u pogibelji na moru (u daljnjem tekstu: Plan) sadržana je u članku 55.ć stavak 7. Pomorskog zakonika („Narodne novine“, broj 181/04, 76/07, 146/08, 61/11, 56/13, 26/15, 17/19). Ovim Planom ispunjava se obveza Republike Hrvatske u pogledu uspostavljanja službe traganja i spašavanja osoba u pogibelji na moru, kako je utvrđena Zakonom o potvrđivanju Međunarodne konvencije o traganju i spašavanju na moru, 1978 („Narodne novine - Međunarodni ugovori“, broj 14/96). Postojeći Nacionalni plana traganja i spašavanja ljudskih života na moru („Narodne novine“, broj 164/98) na snazi je od 28. prosinca 1998. godine, a isti od stupanja na snagu nije mijenjan niti dopunjavan. Novim Planom će se stvoriti predispozicije za optimalno korištenje ljudskih, materijalnih i tehničkih resursa neophodnih za provedbu akcija traganja i spašavanja, dok će se detaljnim utvrđivanjem operativnih postupaka sudionika traganja i spašavanja osoba u pogibelji na moru ostvariti brže i efikasnije pružanje usluga traganja i spašavanja.</t>
  </si>
  <si>
    <t>Ministarstvo mora, prometa i infrastrukture uspostavilo je 2008. godine Sustav za nadzor i upravljanje pomorskim prometom (Vessel Traffic Monitoring and Information System - VTMIS) koji predstavlja složeni tehnički i informacijski sustav namijenjen praćenju, upravljanju i organizaciji cjelokupnog pomorskog prometa u unutarnjim morskim vodama, teritorijalnom moru i isključivom gospodarskom pojasu pojasu Republike Hrvatske. Sustav se kontinuirano dograđuje novim modulima i funkcionalnostima.</t>
  </si>
  <si>
    <t xml:space="preserve">U okviru aktivnosti K819013 planirana je nadogradnja sustava za nadzor i upravljanje pomorskim prometom , te je za nabavu jednog poslužitelja za virtualizaciju u sklopu VTIMS nadogradnje VII faze utrošen iznos od 27.465 EUR. 
Tijekom 2023. godine preostala sredstva s ove aktivnosti prebačena su na aktivnost A570017.
</t>
  </si>
  <si>
    <t>Hrvatski integrirani pomorski informacijski sustav (CIMIS) je napredna informacijska platforma putem koje se, temeljem odredbi Pomorskog zakonika i podzakonskih akata, provodi službeni postupak prijave dolaska i odlaska plovnih objekata na području Republike Hrvatske. CIMISNET je poseban servis CIMIS sustava koji omogućava web servis razmjenu podataka elektroničkim putem između vanjskih sustava trećih strana i sustava CIMIS. Sve pravne osobe koje imaju vlastite IT sustave i zakonsku dužnost da sudjeluju u razmjeni pomorskih informacija mogu, ukoliko se stvore tehnički i pravni preduvjeti, u posebnom postupku izvršiti uvezivanje vlastitih sustava sa sustavom CIMIS putem CIMISNET servisa.</t>
  </si>
  <si>
    <t xml:space="preserve">
0%
</t>
  </si>
  <si>
    <t xml:space="preserve">Tijekom 2023. godine nije ostvareno dodatno uvezivanje sustava CIMIS i trećih IT sustava obzirom niti jedan gospodarski subjekt (dionik pomorskog gospodarstva) nije iskazao takvu potrebu odnosno pokrenuo postupak prema MMPI
</t>
  </si>
  <si>
    <t xml:space="preserve">Ministarstvo mora, prometa i infrastrukture prepoznalo je potrebu za podizanjem razine kibernetičke sigurnosti u pomorskom prometu te je zajedno s operatorima ključnih usluga prema zakonu kojim se uređuje kibernetička sigurnost: lučkim upravama Zadar, Split, Ploče i Dubrovnik, te Jadrolinijom i Plovputom; odlučilo osnovati konzorcij s ciljem provedbe Projekta CYSCROMS - Cyber Safety in Croatian maritime Transport Sector, koji je prijavljen u okviru poziva DIGITAL-ECCC-2022-CYBER-03, pri čemu je  Ministarstvo mora, prometa i infrastrukture vodeći projektni partner odnosno koordinator Projekta. Projekt „Cyber Safety in Croatian maritime Transport Sector“ - CYSCROMS koji je prijavljen u okviru poziva DIGITAL-ECCC-2022-CYBER-03 pozitivno je ocijenjen u 2023. godini po čemu je uslijedilo sklapanje Sporazuma o dodjeli bespovratnih sredstava (Project 101127567 — CYSCROMS). Projekt Cyscroms trajati će 36 mjeseci, odnosno do 30. rujna 2026. Cilj projekta je osigurati visoku razinu usklađenosti identificiranih operatora ključnih usluga sa zahtjevima iz Direktive NIS, odnosno s Direktivom NIS 2 koja je nasljeđuje kao odgovor EU na rastuće prijetnje u kibernetičkom prostoru i veće zahtjeve za poduzimanjem mjera kibernetičke sigurnosti. Ukupna vrijednost projekta CYSCROMS iznosi 5.101.672,56 EUR, dok ukupni iznos cjelokupnog nacionalnog sufinanciranja projekta iznosi 2.550.836,29 EUR. Stopa dodjele EU doprinosa iznosi 50%. Iznos sufinanciranja koji će temeljem ovog Projekta primiti Ministarstvo mora, prometa i infrastrukture iznosi 334.246,52 EUR  dok ukupni iznos nacionalnog sufinanciranja za Ministarstvo mora, prometa i infrastrukture iznosi 334.246,52 EUR. Obzirom da je Sporazum o dodjeli bespovratnih sredstava (Project 101127567 — CYSCROMS) potpisan od strane Europske komisije dana 13. prosinca 2023. godine, projektne aktivnosti započele su tek u siječnju 2024. godine. Iz navedenog razloga planirana sredstva u Državnom proračunu Republike Hrvatske za 2023. godinu nisu utrošena.
</t>
  </si>
  <si>
    <t>Postotak izvršenosti projekta CYSCROMS</t>
  </si>
  <si>
    <t xml:space="preserve"> _</t>
  </si>
  <si>
    <t>Podizanje razine kibernetičke sigurnosti u pomorskom prometu</t>
  </si>
  <si>
    <t>K819083</t>
  </si>
  <si>
    <t>Projekt „Cyber Safety in Croatian maritime Transport Sector“ - CYSCROMS koji je prijavljen u okviru poziva DIGITAL-ECCC-2022-CYBER-03 pozitivno je ocijenjen u 2023. godini. Obzirom da je Sporazum o dodjeli bespovratnih sredstava (Project 101127567 — CYSCROMS) potpisan od strane Europske komisije dana 13. prosinca 2023. godine, projektne aktivnosti započele su tek u siječnju 2024. godine. Iz navedenog razloga planirana sredstva u Državnom proračunu Republike Hrvatske za 2023. godinu nisu utrošena.</t>
  </si>
  <si>
    <t>Sredstva nisu planirana ni  utrošena obzirom tijekom 2023. nije bilo planiranih ni izvršenih nadogradnji sustava ISUP.</t>
  </si>
  <si>
    <t xml:space="preserve">
K819082</t>
  </si>
  <si>
    <t xml:space="preserve">
51.5%</t>
  </si>
  <si>
    <t>U 2023. godini u sklopu ove aktivnosti osigurana su sredstva za trošak plaća članova projektnog tima te nabavu Elaborata rekonstrukcije RIS infrastrukture na području RH. Nisu utrošena sva planirana sredstva obzirom nije pokrenut postupak javne nabave usluge stručnog vođenja projekta RIS COMEX 2 što se očekuje tijekom 2024. godine.</t>
  </si>
  <si>
    <t>Ministarstvo mora, prometa i infrastrukture u suradnji s pomorskim administracijama zemalja jadransko-jonske regije provodilo je projekt „Adriatic - Ionian Joint Approach for Development and Harmonisation of Procedures and Regulations in the Field of Navigation Safety - EUREKA“ koji je odobren za sufinanciranje iz okvira Interreg V-B Adriatic-Ionian ADRION programa. Projekt EUREKA usklađen je s mjerama EUSAIR Strategije i pripadajućeg Akcijskog plana, a njegov cilj je podizanje razine sigurnosti plovidbe i zaštite mora u jadransko - jonskoj regiji. Projekt EUREKA započeo je 1. prosinca 2020. godine, a završio je 30. rujna 2023. godine. Ministarstvo mora, prometa i infrastrukture bilo je vodeći projektni partner, a u njemu su sudjelovale pomorske administracije nadležne za sigurnost plovidbe jadransko - jonskih zemalja, i to: Italije, Slovenije, Grčke, Crne Gore i Albanije, te Pomorski fakultet u Rijeci i Univerzitet Crne Gore. Pridruženi projektni partner je Ministarstvo komunikacija i prometa Bosne i Hercegovine. EUREKA predstavlja projekt od strateške važnosti za unaprjeđenje sigurnosti pomorskog prometa u području Jadransko-jonske regije, u okviru čije provedbe su izvršene sve ključne planirane projektne aktivnosti koje se odnose na osnivanje stalne transnacionalne mreže za sigurnost plovidbe, modernizaciju sustava obveznog javljanja brodova u Jadranskom moru ADRIREP s prijedlogom nove rezolucije Međunarodnoj pomorskoj organizaciji (IMO) i novoga pojednostavnjenog tehnološkog rješenja izvješćivanja, razmjenu podataka o pomorskom prometu od značaja za sigurnost plovidbe između zemalja jadransko - jonskog područja i standardizaciju usluga sigurnosti plovidbe i VTS usluga u ovom morskom prostoru.U 2023. godini sredstva su utrošena za isplatu plaća i doprinosa članova projektnog tima, za službena putovanja članova projektnog tima na radne sastanke unutar zemlje te na zajednički sastanak projektnih partnera i upravljačkog Odbora projekta u Izoli, za naknade troškova osobama izvan radnog odnosa odnosno troškova sudjelovanja pridruženog partnera za sastancima, za organizaciju ADRIREP radionice u Zagrebu i studijskog putovanja u VTS centar Rijeka te sastanak u sjedištu IALA u Parizu, kao i za sudjelovanje na ADRIREP radionici u prostorijama EMSE u Lisabonu te za organizaciju sastanka Stalne transnacionalne mreže za sigurnost plovidbe i završne konferencije projekta u Splitu. Također, u 2023. godini financijska sredstva utrošena su na tehnološku modernizaciju sustava obaveznog javljanja ADRIREP, te za nabavu opreme odnosno STM modula i konzola.</t>
  </si>
  <si>
    <t>Iako su sve ključne aktivnosti projekta dovršene u 2023. godini, sredstva koja su planirana za pomoći dane u inozemstvo i unutar općeg proračuna, na izvoru 51 nisu utrošena do konca 2023. godine, obzirom da u izvještajnom razdoblju još nisu bila odobrena certificirana završna izvješća projektnih partnera temeljem kojih Ministarstvo mora, prometa i infrastrukture kao vodeći projektni partner transferira financijska sredstva prema projektnim partnerima. Po odobrenju posljednjeg izvješća, kao i završnog izvješća projekta u 2024. godini te primitku sredstava od strane INTERREG ADRION programa i sredstva će biti transferirana prema projektnim partnerima.</t>
  </si>
  <si>
    <t>Ministarstvo mora, prometa i infrastrukture uspostavilo je 2008. godine Sustav za nadzor i upravljanje pomorskim prometom (Vessel Traffic Monitoring and Information System - VTMIS) koji predstavlja složeni tehnički i informacijski sustav namijenjen praćenju, upravljanju i organizaciji cjelokupnog pomorskog prometa u unutarnjim morskim vodama, teritorijalnom moru i isključivom gospodarskom pojasu pojasu Republike Hrvatske. Od uspostave sustava sklopljeno je nekoliko Okvirnih sporazuma za održavanje istog. Trenutno su na snazi tri okvirna sporazuma za održavanje VTMIS sustava koji uključuju preventivno i korektivno održavanje pojedinih komponenti sustava. S obzirom da su navedeni sporazumi konzumirani, pokrenut je Zahtjev za pokretanje javne nabave u svrhu sklapanja novih okvirnih sporazuma koji će osigurati kontinuirano ispravno funkcioniranje svih komponenti VTMIS sustava u okviru postojećih raspoloživih funkcionalnosti, kao i izbjegavanje poremećaja i prekida u radu sustava i održavanje vrijednosti investicije.</t>
  </si>
  <si>
    <t>Obzirom da je okvirni sporazum konzumiran u cijelosti u 2023. godini te da je pokrenut postupak sklapanja novoga, nije bilo moguće realizirati planirani iznos u cijelosti</t>
  </si>
  <si>
    <t>Budući da je tijekom 2023. godine nabavljeno 7 novih plovila čije troškovi održavanja idu na teret isporučitelja istih, a istovremeno je rashodovan dio postojećih plovila na kojima nisu obavljani radovi održavanja, odnosno servisa trupa i motora</t>
  </si>
  <si>
    <t>Neke od planiranih aktivnosti investicijskog održavanja nisu provedene u 2023. godini zbog nemogućnošću pronalaska slobodnih tvrtki na tržištu</t>
  </si>
  <si>
    <t>Neke od planiranih aktivnosti stručnog osposobljavanja nisu provedene u 2023. godini.</t>
  </si>
  <si>
    <t>Privlački gaz plitki je pomorski prolaz između Privlačkog zatona i Ninskog zaljeva smješten između obala kopna i otoka Vira. Radi njegove atraktivnosti u nautičkom smislu kao i potencijalnog skraćenja plovidbe za 11 nautičkih milja za sva plovila koja plove od Privlačkog zatona prema Povljanskom kanalu te dalje prema Ljubačkom zaljevu i Ljubačkim vratima ispod Paškog mosta, provodi se projekt njegovog proširenja i produbljenja. Realizacijom ovoga projekta povećati će se razina sigurnosti plovidbe, te omogućiti dvosmjerna plovidba kanalom za sva plovila koja mu gravitiraju, uz označavanje kanala s novim objektima pomorske signalizacije. U gospodarskom pogledu poboljšati će se turistička ponuda Zadarske županije, osobito u segmentu nautičkog turizma kao i jednodnevnim/višednevnim putovanjima manjih turističkih brodova. Dodatna korist koja će se ostvariti realizacijom ovoga projekta što će se iskopani kameni materijal iskoristiti na gradilištima luka i lučica na području Općina Vir i Privlaka, dok će se iskopani pijesak iskoristiti za dohranu plaža, prvenstveno na području Općina Vir i Privlaka, a alternativno i na području grada Nina i općine Vrsi. Temeljem odredbi Pomorskog zakonika Plovput uređuje i održava plovne putove, te postavlja objekte sigurnosti plovidbe u unutarnjim morskim vodama i teritorijalnom moru Republike Hrvatske, te je u skladu s navedenim investitor radova proširenja i produbljenja plovnog kanala Privlački gaz. U prosincu 2021. godine Ministarstvo mora, prometa i infrastrukture, Zadarska županija, Grad Nin, Općina Privlaka, Općina Vir, Općina Vrsi te društvo Plovput d.o.o. Split zaključili su Ugovor o zajedničkom financiranju proširenja i produbljenja plovnog kanala Privlački gaz Broj: 1/1-2-3016/19-4133/ŽM temeljem kojeg su polovinom 2022. godine započeli radovi i poslovi proširenja i produbljenja plovnog kanala Privlački gaz, te su nastavljeni i tijekom 2023. godine. Dovršetak radova očekuje se u 2024. godini.</t>
  </si>
  <si>
    <t xml:space="preserve">
Ostao je dio neutrošenih sredstava namjenjenih za  usluge tekućeg i investicijskog održavanja jer se ne može s preciznošću planirati mogući kvarovi na službenim vozilima koji mogu nastati tijekom godine.
Tijekom 2023. godine Središnji državni ured za središnju javnu nabavu sklopio je novi okvirni sporazum za usluge obveznog osigurnja od automobilske odgovornosti i kasko osiguranje te proveo postupke sklapanja okvirnog sporazuma po uspostavljenom dinamičkom sustavu za nabavu ljetnih i zimskih pneumatika za motorna vozila s uslugama zamjene, čuvanja i zbrinjavanja.  Zbog nemogućnosti planiranja sredstava u točnom iznosu, ostao je manji neiskorišteni iznos.
</t>
  </si>
  <si>
    <t>Ostvarene su uštede na pojedinim stavkama proračuna. Dio troškova se planira okvirno, a stvarne cijene se dobivaju kroz postupak javne nabave. Dio opreme nije bilo moguće nabaviti zbog poremećaja na globalnom tržištu IKT opreme.</t>
  </si>
  <si>
    <t>Sa pojedinim gradovima/općinama raskinuti su sporazumi obzirom da isti nisu uspjeli provesti javnu nabavu na vrijeme</t>
  </si>
  <si>
    <t>Zbog nemogućnosti točne procjene tečaja (USD i GBP) planirana sredstva su veća od utrošenih.</t>
  </si>
  <si>
    <t>31.3.2023.</t>
  </si>
  <si>
    <t>30.6.2023.</t>
  </si>
  <si>
    <t>30.9.2023.</t>
  </si>
  <si>
    <t>31.1.2023.</t>
  </si>
  <si>
    <t>31.1.-30.4.2023.</t>
  </si>
  <si>
    <t>30.4.2023.</t>
  </si>
  <si>
    <t>Zbog financijskih problema brodograditelja dio plaćanja iz jednog Ugovora se nije realizirao te je Ministarstvo 2024. godine pokrenulo raskid Ugovora i naplatu jamstava</t>
  </si>
  <si>
    <t>Zbog odgode donošenja nekih podzakonskih propisa koji su bili planirani za 2023. godinu, a preduvjet su za nadogradnju Informacijskog sustava sigurnosti plovidbe bilo je potrebno odgoditi i planirane nadogradnje za 2024. godinu.</t>
  </si>
  <si>
    <t xml:space="preserve">Podrtine i potonule stvari predstavljaju izravnu prijetnju sigurnosti plovidbe, te su ujedno i mogući izvor onečišćenja morskog okoliša i obalnog područja, koja mogu imati dalekosežne posljedice za sigurnost i zdravlje ljudi te morski okoliš. Sredstva za provedu ove aktivnosti namijenjena su financiranju vađenja podrtina i potonulih stvari koje se nalaze u teritorijalnom moru i unutarnjim morskim vodama, te za uklanjanje podrtina i potonulih stvari koje se nalaze u teritorijalnom moru, unutarnjim morskim vodama, te na području isključivog gospodarskog pojasa Republike Hrvatske i epikontinentalnog pojasa Republike Hrvatske, a na koje se odnose odredbe Pomorskog zakonika propisane člankom 840.n i 840.s. Člankom 50. stavak 3. Pomorskog zakonika utvrđeni su poslovi od javnog interesa koje u unutarnjim morskim vodama i teritorijalnom moru osigurava Republika Hrvatska, između kojih su i poslovi uređivanja i održavanja plovnih putova. Stavkom 3. istog članka propisano je da poslove uređivanja i održavanja plovnih putova obavlja trgovačko društvo Plovput d.o.o. kao javnu ovlast. Člankom 840.n stavkom 9. Pomorskog zakonika propisano je da je u slučajevima iz stavka 6. i 7. istog članka tijelo ovlašteno za uklanjanje podrtine trgovačko društvo Plovput d.o.o. za podrtine koje se nalaze izvan lučkog područja, dok je stavkom 10. istog članka propisano da sredstva za uklanjanje podrtina temeljem stavka 6. i 7. istog članka osigurava tijelo ovlašteno za uklanjanje, osim kada je riječ o trgovačkom društvu Plovput d.o.o. u kojem slučaju se sredstva osiguravaju u državnom proračunu, što ne utječe na odgovornost vlasnika za sve troškove u vezi s uklanjanjem podrtine temeljem članka 840.nj. Pomorskog zakonika. Člankom 840.s stavkom 7. određeno je da je tijelo ovlašteno za uklanjanje potonule stvari iz stavka 4. istog članka trgovačko društvo Plovput d. o. o. za potonule stvari koje se nalaze izvan lučkog područja, dok je stavkom 8. istog članka određeno da sredstva za uklanjanje temeljem stavaka 4., 5. ili 6. istog članka osigurava tijelo ovlašteno za uklanjanje, osim kad je riječ o trgovačkom društvu Plovput d.o.o. u kojem slučaju se sredstva osiguravaju u državnom proračunu, što ne utječe na obvezu vlasnika da naknadi sve troškove u vezi s uklanjanjem za koje odgovara sukladno članku 840.t  Zakonika. U 2023. godini izdano je samo jedno rješenje za uklanjanje podrtina društvu Plovput d.o.o.. Riječ je o rješenju Lučke kapetanije Dubrovnik kojim je društvu Plovput d.o.o., kao tijelu ovlaštenom za uklanjanje podrtina koje se nalaze izvan lučkog područja, naloženo poduzimanje hitne intervencije uklanjanja podrtine koju je društvo Plovput d.o.o. i izvršilo. Posljedično, temeljem odredbi 840.n i 840.nj Pomorskog zakonika Ministarstvo mora, prometa i infrastrukture refundiralo je društvu Plovput d.o.o. iznos od 7.964,46 EUR za obavljeni posao. 
</t>
  </si>
  <si>
    <t>Svi pristigli zahtjevi za financiranje projekata koje su dostavila srednjoškolska pomorska učilišta su financirani ili sufinancirani u okviru osiguranih proračunskih sredstava.</t>
  </si>
  <si>
    <t xml:space="preserve">Sudjelovanje u radnim skupina za izradu propisa u skladu sa Planom zakonodavnim aktivnosti </t>
  </si>
  <si>
    <t>Neovisna prosudba sustava obrazovanja/izobrazbe i certifikacije pomoraca skladu s Pravilom I/8 STCW Konvencije, 1978, kako je izmijenjena i dopunjena</t>
  </si>
  <si>
    <t>Zbog kasnog donošenja Plana edukacije dio službenika nije odradio edukaciju tijekom 2023. godine već će iste biti odrađene tijekom 2024. godine</t>
  </si>
  <si>
    <t>Zbog tehničkih poteškoća računi za usluge izvršene u 2023. godini plaćeni su u 2024. godini. Projekt je zaključen 1.ožujka 2024.</t>
  </si>
  <si>
    <t xml:space="preserve">Tekst Uredbe o nacionalnom planu traganja i spašavanja osoba u pogibelji na moru izrađen je 2023. godine, dok je ista donesena u 2024. godini. </t>
  </si>
  <si>
    <t>Broj STM razmijenjenih planova putovanja</t>
  </si>
  <si>
    <t xml:space="preserve">Informacijski sustav unutarnje plovidbe (ISUP) je informacijska platforma namijenjena službenom postupku prijave plovila u prometu na unutarnjim vodama (rijekama i jezerima) uspostavljena temeljem propisa koji uređuje plovidbu unutarnjim vodama i podzakonskog akta koji uređuje pitanje riječnih informacijskih sustava (RIS). Nadalje, Projektom K819082 - CEF 2020.-2027.- RIS COMEX2 - Primjena RIS-a (Riječni informacijski servisi) u upravljanju prometnim koridorima predviđeno je rezultate RIS-a implementirati na europskoj razini u jedinstveno upravljanje na pojedinim prometnim koridorima, a posebno na riječnom koridoru Dunava te cestovnim i željezničkim koridorima.
Projekt uz pomoć RIS-a ima za cilj daljnji razvoj i optimizaciju upravljanja koridorima na usklađen način te prilagođen operativnim potrebama i zahtjevima dionika u području unutarnje plovidbe. Koridorske informacijske i usluge temeljene na RIS-u omogućit će poboljšano upravljanje prometom i povećanu učinkovitost tijekom postupaka (granične) kontrole od strane povezanih tijela, kao i optimizirano upravljanje transportom od strane logističkog sektora. 
</t>
  </si>
  <si>
    <t>% dodijeljenih subvencija za stručni kadar</t>
  </si>
  <si>
    <t>Izgradnja osnovne infrastrukture u lukama na unutarnjim vodama</t>
  </si>
  <si>
    <t xml:space="preserve">
7.010.146</t>
  </si>
  <si>
    <t xml:space="preserve">
20.639.661</t>
  </si>
  <si>
    <t xml:space="preserve">
0</t>
  </si>
  <si>
    <r>
      <t xml:space="preserve">
</t>
    </r>
    <r>
      <rPr>
        <sz val="12"/>
        <rFont val="Calibri"/>
        <family val="2"/>
        <charset val="238"/>
        <scheme val="minor"/>
      </rPr>
      <t>0</t>
    </r>
  </si>
  <si>
    <r>
      <t xml:space="preserve">
</t>
    </r>
    <r>
      <rPr>
        <sz val="12"/>
        <rFont val="Calibri"/>
        <family val="2"/>
        <scheme val="minor"/>
      </rPr>
      <t>14.772.720</t>
    </r>
  </si>
  <si>
    <t xml:space="preserve">A570001 - 92,40%                      A570333 - 93,60%                    A570249  -  100%                     A754025   - 100% A570340 - 94,60%                      
 </t>
  </si>
  <si>
    <t>Prijevoz pojedinačnih vagonskih pošiljaka</t>
  </si>
  <si>
    <t>VRH je na sjednici održanoj dana 4. studenoga 2022. godine usvojila Strategiju razvoja željezničkog sustava u Republici Hrvatskoj do 2023. godine, dok su Nacionalni plan razvoja željezničke infrastrukture za razdoblje do 2030. godine i Nacionalni plan upravljanja željezničkom infrastrukturom i uslužnim objektima i razvoja usluga željezničkog prijevoza za razdoblje do 2030. godine usvojeni na sjednici VRH održanoj 29. prosinca 2022. godine</t>
  </si>
  <si>
    <t>U prosincu 2018. godine sklopljen je desetogodišnji PSO ugovor za razdoblje 2019.-2028. godine. 
Izvješće za 2023. godinu dostavljeno je sukladno Ugovoru do 28. veljače 2024.godine.</t>
  </si>
  <si>
    <t xml:space="preserve">Budući se radi o većem broju projekata, za koje je potrebno izraditi studijsku i projektnu dokumentaciju, na provedbu projekata izrade tehničke dokumentacije koji su u tijeku utječu brojni čimbenici kao npr. promjena dinamike izrade studijske/projektne dokumentacije, rješavanje imovinskopravnih odnosa, dugotrajni postupci javne nabave, dugotrajnost ishođenja građevinskih dozvola zbog kojih dolazi do pomicanja rokova završetka projekta.
Popis projekata financiranih sa tekućeg projekta T754034:
1. Nadogradnja i elektrifikacija pruge Vinkovci - Vukovar
2. Modernizacija i elektrifikacija dionice Zaprešić - Zabok 
3. Rekonstrukcija postojećeg i izgradnja drugog kolosijeka željezničke pruge na dionici Dugo Selo - Križevci 
4. Rekonstrukcija postojećeg i izgradnja drugog kolosijeka na dionici Hrvatski Leskovac - Karlovac na željezničkoj pruzi M202 Zagreb GK - Rijeka 
5. Priprema projekata i ostale projektne dokumentacije za rekonstrukciju i obnovu željezničke pruge na dionici Dugo Selo - Novska, faza 2 i 3
6. Izrada studijske i projektne dokumentacije željezničke pruge M202 Zagreb GK - Rijeka, dionica Karlovac - Oštarije
7. Projekt razvoja baterijskih vlakova 
Popis projekata financiranih sa tekućeg projekta T754048:
1. Rekonstrukcija postojećeg i izgradnja drugog kolosijeka na dionici Križevci - Koprivnica - DG
2. Izrada projektne dokumentacije za rekonstrukciju željezničke dionice  Okučani -Vinkovci
3. Izrada tehničke dokumentacije za modernizaciju željezničke dionice Oštarije - Škrljevo
4. Razvoj multimodalne platforme u luci Rijeka i povezivanje s kontejnerskim terminalom Jadranska vrata
5. Izrada projektne i ostale dokumentacije za izgradnju drugog kolosijeka, modernizaciju i obnovu na dionici željezničke pruge Škrljevo-Rijeka-Jurdani
6. Unapređenje infrastrukture u luci Rijeka-kontejnerski terminal Zagrebačko pristanište
7. Modernizacija željezničke pruge na dionici Zagreb Glavni kolodvor - Hrvatski
Leskovac 
    </t>
  </si>
  <si>
    <t>Provođenje projekata modernizacije, rekonstrukcije i izgradnje željezničkih pruga</t>
  </si>
  <si>
    <t>Financijska sredstva su planirana u 4. tromjesečju 2023. godine, radovi su intenzivirani krajem godine te nisu dospjeli na plaćanje u proračunskoj godini.</t>
  </si>
  <si>
    <t xml:space="preserve">Razvoj željezničke infrastrukture na regionalnim i lokalnim prugama </t>
  </si>
  <si>
    <t xml:space="preserve">Unaprjeđenje sigurnosti prometnog sustava </t>
  </si>
  <si>
    <t xml:space="preserve">*
</t>
  </si>
  <si>
    <t>T754039
T820077</t>
  </si>
  <si>
    <r>
      <t>Za projekt</t>
    </r>
    <r>
      <rPr>
        <b/>
        <sz val="12"/>
        <rFont val="Calibri"/>
        <family val="2"/>
        <scheme val="minor"/>
      </rPr>
      <t xml:space="preserve"> C1.4. R2-I7 Nadogradnja informatičkog i prodajnog sustava te modernizacija vlakova s informatičkim sustavom </t>
    </r>
    <r>
      <rPr>
        <sz val="12"/>
        <rFont val="Calibri"/>
        <family val="2"/>
        <scheme val="minor"/>
      </rPr>
      <t>nisu planirana sredstva obzirom</t>
    </r>
    <r>
      <rPr>
        <b/>
        <sz val="12"/>
        <rFont val="Calibri"/>
        <family val="2"/>
        <scheme val="minor"/>
      </rPr>
      <t xml:space="preserve"> </t>
    </r>
    <r>
      <rPr>
        <sz val="12"/>
        <rFont val="Calibri"/>
        <family val="2"/>
        <scheme val="minor"/>
      </rPr>
      <t>da je bilo potrebno uskladiti poziv za dodjelu bespovratnih sredstava sa Dodatkom NPOO iz studenog 2023.. U tijeku je evaluacija pristigle prijave korisnika.</t>
    </r>
  </si>
  <si>
    <r>
      <rPr>
        <sz val="12"/>
        <rFont val="Calibri"/>
        <family val="2"/>
        <scheme val="minor"/>
      </rPr>
      <t>Kroz dio aktivnosti T754039 gradi se zimovnik u Opatovcu (3.517.989,84 EUR) kojim se planira povećati sigurnost plovidbe Dunavom</t>
    </r>
    <r>
      <rPr>
        <sz val="12"/>
        <color rgb="FFFF0000"/>
        <rFont val="Calibri"/>
        <family val="2"/>
        <scheme val="minor"/>
      </rPr>
      <t>.</t>
    </r>
    <r>
      <rPr>
        <sz val="12"/>
        <rFont val="Calibri"/>
        <family val="2"/>
        <scheme val="minor"/>
      </rPr>
      <t xml:space="preserve"> Ugovor za nadogradnju AIS softvera u sklopu projekta "Razvoj sustava obilježavanja vodnih putova RH" (T754039) i Ugovor za nabavu AIS opreme u sklopu projekta "Razvoj sustava obilježavanja vodnih putova RH" izvršeni su u cijelosti tijekom 2022. godine. Ugovor za izgradnju dvaju plovila za obilježavanje plovnog puta rijeke Save i Drave "Razvoj sustava obilježavanja vodnih putova RH" je potpisan u lipnju 2021. Ugovor za usluge upravljanja nad projektom "Razvoj sustava obilježavanja vodnih putova RH" je potpisan u rujnu 2021. Oba Ugovora su izvršena tijekom 2024. godine (s danom 28.03.2024. plaćeni su svi računi.</t>
    </r>
  </si>
  <si>
    <t>I u narednom razdoblju se nastavlja raditi na podizanju kvalitete obrazovanja i obuke pomoraca i brodaraca s tim da se sukladno stupanjem na snagu novih propisa opseg aktivnosti širi i na unutarnju plovidbu, odnosno brodarska učilišta.</t>
  </si>
  <si>
    <t xml:space="preserve">
Djelotvorno i učinkovito upravljanje resursima i poslovnim procesima</t>
  </si>
  <si>
    <t xml:space="preserve">
Ova mjera podrazumijeva sve aktivnost i poslove koji se tiču učinkovitog upravljanja resursima baziranom na principima efikasnosti i učinkovitosti, osiguravanja nesmetanih procesa unutarnjeg funkcioniranja Ministarstva na operativnoj razini</t>
  </si>
  <si>
    <t xml:space="preserve">
Uprava za proračun i financije</t>
  </si>
  <si>
    <t xml:space="preserve">
Sve aktivnosti i poslovi vezani uz upravljanje resursima i poslovnim procesima koji su potrebni za funkcioniranje Ministarstva na operativnoj razini odvijaju se kontinuirano.</t>
  </si>
  <si>
    <t xml:space="preserve">
Djelotvorno i učinkovito upravljanje resursima i poslovnim procesima </t>
  </si>
  <si>
    <t xml:space="preserve">
Ova mjera obuhvaća sve aktivnosti i poslove koji se tiču učinkovitog upravljanja resursima baziranom na principima efikasnosti i učinkovitosti, osiguravanja nesmetanih procesa unutarnjeg funkcioniranja Ministarstva na operativnoj razini.</t>
  </si>
  <si>
    <t xml:space="preserve">
Samostalni sektor za vanjske i europske poslove i odnose s javnošću</t>
  </si>
  <si>
    <t xml:space="preserve">
Sve aktivnosti i poslovi vezani uz upravljanje resursima i poslovnim procesima koji su potrebni za funkcioniranje Ministarstva na operativnoj razini odvijaju se kontinuirano.</t>
  </si>
  <si>
    <t>Aktivnosti u okviru predmetne mjere se nastavljaju provoditi i u narednom razdoblju</t>
  </si>
  <si>
    <t>*Iznos ostvaren u proračunu za  rashode koji se financiraju sa zajedničke aktivnosti A570000  =  11.687.165 eura (vidjeti obrazloženje unutar točke 3. Godišnjeg izvještaja o radu za 2023. godinu)</t>
  </si>
  <si>
    <t>54
(2021.)</t>
  </si>
  <si>
    <t>65
(2023.)</t>
  </si>
  <si>
    <t>29
(2023.)</t>
  </si>
  <si>
    <t>22
(2021.)</t>
  </si>
  <si>
    <t>26
(2021.)</t>
  </si>
  <si>
    <t>54
(2023.)</t>
  </si>
  <si>
    <t>0
(2021.)</t>
  </si>
  <si>
    <t>195
(2023.)</t>
  </si>
  <si>
    <t>195
(2021.)</t>
  </si>
  <si>
    <t>300
(2021.)</t>
  </si>
  <si>
    <t>300
(2023.)</t>
  </si>
  <si>
    <t>35%
(2021.)</t>
  </si>
  <si>
    <t>35%
(2019.)</t>
  </si>
  <si>
    <t>5200
(2023.)</t>
  </si>
  <si>
    <t>6264
(2023)</t>
  </si>
  <si>
    <t>30 (0)
(2023)</t>
  </si>
  <si>
    <t>32
(2023.)</t>
  </si>
  <si>
    <t>22
(2023)</t>
  </si>
  <si>
    <t>30
(2023.)</t>
  </si>
  <si>
    <t>35
(2023.)</t>
  </si>
  <si>
    <t>1
(2021.)</t>
  </si>
  <si>
    <t>6
(2023.)</t>
  </si>
  <si>
    <t>0%
(2023.)</t>
  </si>
  <si>
    <t>3%
(2023.)</t>
  </si>
  <si>
    <t>2,14 km
(2023.)</t>
  </si>
  <si>
    <t>0 km
(2023.)</t>
  </si>
  <si>
    <t>0% 
(2023.)</t>
  </si>
  <si>
    <t>21,69 km
(2023.)</t>
  </si>
  <si>
    <t>100% 
(2023.)</t>
  </si>
  <si>
    <t>36000000
(2023.)</t>
  </si>
  <si>
    <t>5,5
(2023.)</t>
  </si>
  <si>
    <t>20
(2023.)</t>
  </si>
  <si>
    <t>0% 
(2021.)</t>
  </si>
  <si>
    <t>95%
(2023.)</t>
  </si>
  <si>
    <t>81,8%
(2023.)</t>
  </si>
  <si>
    <t>89,2%
(2023.)</t>
  </si>
  <si>
    <t>8
(2022.)</t>
  </si>
  <si>
    <t>1 
(2022.)</t>
  </si>
  <si>
    <t xml:space="preserve"> 7.696
(2023.)</t>
  </si>
  <si>
    <r>
      <t xml:space="preserve">7.900
</t>
    </r>
    <r>
      <rPr>
        <sz val="12"/>
        <rFont val="Calibri"/>
        <family val="2"/>
        <charset val="238"/>
        <scheme val="minor"/>
      </rPr>
      <t>(2023.)</t>
    </r>
  </si>
  <si>
    <t>6.100
(2020.)</t>
  </si>
  <si>
    <t>12 
(2023.)</t>
  </si>
  <si>
    <t>6
(2020.)</t>
  </si>
  <si>
    <t>2
(2020.)</t>
  </si>
  <si>
    <t>65%
(2023.)</t>
  </si>
  <si>
    <t>30%
(2020.)</t>
  </si>
  <si>
    <t>35%
(2023.)</t>
  </si>
  <si>
    <t>15%
(2020.)</t>
  </si>
  <si>
    <t>80
(2023.)</t>
  </si>
  <si>
    <t>10%
(2020.)</t>
  </si>
  <si>
    <t>55%
(2023.)</t>
  </si>
  <si>
    <t>70%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</si>
</sst>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k_n_-;\-* #,##0.00\ _k_n_-;_-* &quot;-&quot;??\ _k_n_-;_-@_-"/>
    <numFmt numFmtId="164" formatCode="_-* #,##0.00_-;\-* #,##0.00_-;_-* &quot;-&quot;??_-;_-@_-"/>
    <numFmt numFmtId="165" formatCode="dd/mm/yy"/>
    <numFmt numFmtId="166" formatCode="#,##0.0"/>
    <numFmt numFmtId="167" formatCode="0.0%"/>
  </numFmts>
  <fonts count="8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b/>
      <sz val="8"/>
      <name val="Arial"/>
      <family val="2"/>
      <charset val="238"/>
    </font>
    <font>
      <b/>
      <sz val="11"/>
      <name val="Arial"/>
      <family val="2"/>
      <charset val="238"/>
    </font>
    <font>
      <sz val="10"/>
      <name val="Arial"/>
      <family val="2"/>
      <charset val="238"/>
    </font>
    <font>
      <b/>
      <sz val="12"/>
      <name val="Arial"/>
      <family val="2"/>
      <charset val="238"/>
    </font>
    <font>
      <b/>
      <sz val="14"/>
      <name val="Arial"/>
      <family val="2"/>
      <charset val="238"/>
    </font>
    <font>
      <sz val="11"/>
      <name val="Arial"/>
      <family val="2"/>
      <charset val="238"/>
    </font>
    <font>
      <b/>
      <sz val="10"/>
      <name val="Arial"/>
      <family val="2"/>
      <charset val="238"/>
    </font>
    <font>
      <sz val="8"/>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rgb="FF9C0006"/>
      <name val="Calibri"/>
      <family val="2"/>
      <charset val="238"/>
      <scheme val="minor"/>
    </font>
    <font>
      <sz val="11"/>
      <color rgb="FF9C5700"/>
      <name val="Calibri"/>
      <family val="2"/>
      <charset val="238"/>
      <scheme val="minor"/>
    </font>
    <font>
      <sz val="11"/>
      <name val="Calibri"/>
      <family val="2"/>
      <charset val="238"/>
      <scheme val="minor"/>
    </font>
    <font>
      <b/>
      <sz val="12"/>
      <name val="Times New Roman"/>
      <family val="1"/>
      <charset val="238"/>
    </font>
    <font>
      <sz val="10"/>
      <name val="Arial"/>
      <family val="2"/>
      <charset val="238"/>
    </font>
    <font>
      <sz val="12"/>
      <name val="Calibri"/>
      <family val="2"/>
      <charset val="238"/>
      <scheme val="minor"/>
    </font>
    <font>
      <b/>
      <sz val="14"/>
      <name val="Times New Roman"/>
      <family val="1"/>
      <charset val="238"/>
    </font>
    <font>
      <sz val="12"/>
      <name val="Times New Roman"/>
      <family val="1"/>
      <charset val="238"/>
    </font>
    <font>
      <sz val="12"/>
      <name val="Calibri"/>
      <family val="2"/>
      <charset val="238"/>
    </font>
    <font>
      <sz val="10"/>
      <name val="Arial"/>
      <family val="2"/>
      <charset val="238"/>
    </font>
    <font>
      <sz val="12"/>
      <name val="Calibri"/>
      <family val="2"/>
      <scheme val="minor"/>
    </font>
    <font>
      <sz val="11"/>
      <color rgb="FF006100"/>
      <name val="Calibri"/>
      <family val="2"/>
      <charset val="238"/>
      <scheme val="minor"/>
    </font>
    <font>
      <sz val="12"/>
      <color theme="1"/>
      <name val="Calibri"/>
      <family val="2"/>
      <charset val="238"/>
      <scheme val="minor"/>
    </font>
    <font>
      <i/>
      <sz val="12"/>
      <name val="Calibri"/>
      <family val="2"/>
      <charset val="238"/>
      <scheme val="minor"/>
    </font>
    <font>
      <sz val="11"/>
      <color rgb="FF9C6500"/>
      <name val="Calibri"/>
      <family val="2"/>
      <charset val="238"/>
      <scheme val="minor"/>
    </font>
    <font>
      <sz val="12"/>
      <name val="Calibri"/>
      <family val="2"/>
    </font>
    <font>
      <sz val="12"/>
      <color rgb="FF000000"/>
      <name val="Calibri"/>
      <family val="2"/>
      <charset val="238"/>
    </font>
    <font>
      <sz val="16"/>
      <name val="Calibri"/>
      <family val="2"/>
      <charset val="238"/>
      <scheme val="minor"/>
    </font>
    <font>
      <strike/>
      <sz val="10"/>
      <name val="Arial"/>
      <family val="2"/>
    </font>
    <font>
      <sz val="14"/>
      <color theme="1"/>
      <name val="Calibri"/>
      <family val="2"/>
      <charset val="238"/>
      <scheme val="minor"/>
    </font>
    <font>
      <sz val="12"/>
      <color rgb="FFFF0000"/>
      <name val="Calibri"/>
      <family val="2"/>
      <charset val="238"/>
      <scheme val="minor"/>
    </font>
    <font>
      <sz val="22"/>
      <color theme="1"/>
      <name val="Calibri"/>
      <family val="2"/>
      <scheme val="minor"/>
    </font>
    <font>
      <b/>
      <sz val="22"/>
      <color theme="1"/>
      <name val="Calibri"/>
      <family val="2"/>
      <scheme val="minor"/>
    </font>
    <font>
      <sz val="20"/>
      <color theme="1"/>
      <name val="Calibri"/>
      <family val="2"/>
      <scheme val="minor"/>
    </font>
    <font>
      <strike/>
      <sz val="12"/>
      <name val="Calibri"/>
      <family val="2"/>
      <scheme val="minor"/>
    </font>
    <font>
      <strike/>
      <sz val="12"/>
      <name val="Calibri"/>
      <family val="2"/>
      <charset val="238"/>
      <scheme val="minor"/>
    </font>
    <font>
      <sz val="10"/>
      <name val="Calibri"/>
      <family val="2"/>
      <charset val="238"/>
      <scheme val="minor"/>
    </font>
    <font>
      <sz val="18"/>
      <color theme="0" tint="-0.34998626667073579"/>
      <name val="Arial"/>
      <family val="2"/>
    </font>
    <font>
      <sz val="20"/>
      <color theme="0" tint="-0.34998626667073579"/>
      <name val="Arial"/>
      <family val="2"/>
    </font>
    <font>
      <sz val="12"/>
      <color rgb="FFFF0000"/>
      <name val="Calibri"/>
      <family val="2"/>
      <scheme val="minor"/>
    </font>
    <font>
      <b/>
      <sz val="12"/>
      <name val="Calibri"/>
      <family val="2"/>
      <charset val="238"/>
      <scheme val="minor"/>
    </font>
    <font>
      <b/>
      <sz val="12"/>
      <name val="Calibri"/>
      <family val="2"/>
      <scheme val="minor"/>
    </font>
    <font>
      <sz val="12"/>
      <name val="Arial"/>
      <family val="2"/>
    </font>
    <font>
      <sz val="12"/>
      <color rgb="FFFF0000"/>
      <name val="Arial"/>
      <family val="2"/>
    </font>
    <font>
      <b/>
      <sz val="9"/>
      <color indexed="81"/>
      <name val="Tahoma"/>
      <family val="2"/>
    </font>
    <font>
      <sz val="9"/>
      <color indexed="81"/>
      <name val="Tahoma"/>
      <family val="2"/>
    </font>
    <font>
      <sz val="11"/>
      <name val="Times New Roman"/>
      <family val="1"/>
      <charset val="238"/>
    </font>
    <font>
      <u/>
      <sz val="12"/>
      <name val="Calibri"/>
      <family val="2"/>
      <charset val="238"/>
      <scheme val="minor"/>
    </font>
    <font>
      <sz val="11"/>
      <name val="Calibri"/>
      <family val="2"/>
      <scheme val="minor"/>
    </font>
    <font>
      <sz val="10"/>
      <name val="Arial"/>
      <charset val="238"/>
    </font>
  </fonts>
  <fills count="24">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C5D9F1"/>
        <bgColor indexed="64"/>
      </patternFill>
    </fill>
    <fill>
      <patternFill patternType="solid">
        <fgColor rgb="FFFFEB9C"/>
        <bgColor rgb="FF000000"/>
      </patternFill>
    </fill>
    <fill>
      <patternFill patternType="solid">
        <fgColor rgb="FFFFFFCC"/>
        <bgColor rgb="FF000000"/>
      </patternFill>
    </fill>
    <fill>
      <patternFill patternType="solid">
        <fgColor rgb="FFFFC7CE"/>
        <bgColor rgb="FF000000"/>
      </patternFill>
    </fill>
    <fill>
      <patternFill patternType="solid">
        <fgColor rgb="FF92D050"/>
        <bgColor indexed="64"/>
      </patternFill>
    </fill>
    <fill>
      <patternFill patternType="solid">
        <fgColor theme="9" tint="0.3999755851924192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rgb="FFB2B2B2"/>
      </left>
      <right style="thin">
        <color rgb="FFB2B2B2"/>
      </right>
      <top style="thin">
        <color rgb="FFB2B2B2"/>
      </top>
      <bottom/>
      <diagonal/>
    </border>
    <border>
      <left style="thin">
        <color rgb="FFB2B2B2"/>
      </left>
      <right style="thin">
        <color rgb="FFB2B2B2"/>
      </right>
      <top/>
      <bottom/>
      <diagonal/>
    </border>
    <border>
      <left style="thin">
        <color rgb="FFB2B2B2"/>
      </left>
      <right style="thin">
        <color rgb="FFB2B2B2"/>
      </right>
      <top/>
      <bottom style="thin">
        <color rgb="FFB2B2B2"/>
      </bottom>
      <diagonal/>
    </border>
  </borders>
  <cellStyleXfs count="45">
    <xf numFmtId="0" fontId="0" fillId="0" borderId="0"/>
    <xf numFmtId="0" fontId="25" fillId="0" borderId="0"/>
    <xf numFmtId="0" fontId="46" fillId="11" borderId="0" applyNumberFormat="0" applyBorder="0" applyAlignment="0" applyProtection="0"/>
    <xf numFmtId="0" fontId="47" fillId="12" borderId="0" applyNumberFormat="0" applyBorder="0" applyAlignment="0" applyProtection="0"/>
    <xf numFmtId="0" fontId="12" fillId="0" borderId="0"/>
    <xf numFmtId="0" fontId="31" fillId="0" borderId="0"/>
    <xf numFmtId="0" fontId="31" fillId="13" borderId="36" applyNumberFormat="0" applyFont="0" applyAlignment="0" applyProtection="0"/>
    <xf numFmtId="0" fontId="13" fillId="0" borderId="0"/>
    <xf numFmtId="0" fontId="13" fillId="13" borderId="36" applyNumberFormat="0" applyFont="0" applyAlignment="0" applyProtection="0"/>
    <xf numFmtId="0" fontId="50" fillId="13" borderId="36" applyNumberFormat="0" applyFont="0" applyAlignment="0" applyProtection="0"/>
    <xf numFmtId="0" fontId="55" fillId="13" borderId="36" applyNumberFormat="0" applyFont="0" applyAlignment="0" applyProtection="0"/>
    <xf numFmtId="43" fontId="13" fillId="0" borderId="0" applyBorder="0" applyAlignment="0" applyProtection="0"/>
    <xf numFmtId="0" fontId="13" fillId="0" borderId="0"/>
    <xf numFmtId="0" fontId="57" fillId="14" borderId="0" applyNumberFormat="0" applyBorder="0" applyAlignment="0" applyProtection="0"/>
    <xf numFmtId="0" fontId="13" fillId="0" borderId="0"/>
    <xf numFmtId="0" fontId="13" fillId="13" borderId="36" applyNumberFormat="0" applyFont="0" applyAlignment="0" applyProtection="0"/>
    <xf numFmtId="0" fontId="11" fillId="0" borderId="0"/>
    <xf numFmtId="9" fontId="13" fillId="0" borderId="0" applyFont="0" applyFill="0" applyBorder="0" applyAlignment="0" applyProtection="0"/>
    <xf numFmtId="0" fontId="10" fillId="0" borderId="0"/>
    <xf numFmtId="0" fontId="13" fillId="13" borderId="36" applyNumberFormat="0" applyFont="0" applyAlignment="0" applyProtection="0"/>
    <xf numFmtId="0" fontId="13" fillId="13" borderId="36" applyNumberFormat="0" applyFont="0" applyAlignment="0" applyProtection="0"/>
    <xf numFmtId="9" fontId="13" fillId="0" borderId="0" applyFont="0" applyFill="0" applyBorder="0" applyAlignment="0" applyProtection="0"/>
    <xf numFmtId="0" fontId="10" fillId="0" borderId="0"/>
    <xf numFmtId="0" fontId="9" fillId="0" borderId="0"/>
    <xf numFmtId="0" fontId="60" fillId="12" borderId="0" applyNumberFormat="0" applyBorder="0" applyAlignment="0" applyProtection="0"/>
    <xf numFmtId="0" fontId="32"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32" fillId="0" borderId="0"/>
    <xf numFmtId="0" fontId="4" fillId="0" borderId="0"/>
    <xf numFmtId="0" fontId="3" fillId="0" borderId="0"/>
    <xf numFmtId="0" fontId="3" fillId="0" borderId="0"/>
    <xf numFmtId="9" fontId="32" fillId="0" borderId="0" applyFont="0" applyFill="0" applyBorder="0" applyAlignment="0" applyProtection="0"/>
    <xf numFmtId="164" fontId="32" fillId="0" borderId="0" applyFont="0" applyFill="0" applyBorder="0" applyAlignment="0" applyProtection="0"/>
    <xf numFmtId="0" fontId="2" fillId="0" borderId="0"/>
    <xf numFmtId="0" fontId="85" fillId="0" borderId="0"/>
    <xf numFmtId="0" fontId="47" fillId="12" borderId="0" applyNumberFormat="0" applyBorder="0" applyAlignment="0" applyProtection="0"/>
    <xf numFmtId="0" fontId="1" fillId="0" borderId="0"/>
  </cellStyleXfs>
  <cellXfs count="913">
    <xf numFmtId="0" fontId="0" fillId="0" borderId="0" xfId="0"/>
    <xf numFmtId="0" fontId="15" fillId="0" borderId="0" xfId="0" applyFont="1"/>
    <xf numFmtId="0" fontId="15" fillId="0" borderId="0" xfId="0" applyFont="1" applyAlignment="1">
      <alignment vertical="center"/>
    </xf>
    <xf numFmtId="0" fontId="16" fillId="0" borderId="0" xfId="0" applyFont="1" applyAlignment="1">
      <alignment horizontal="center"/>
    </xf>
    <xf numFmtId="0" fontId="13" fillId="0" borderId="2" xfId="0" applyFont="1" applyFill="1" applyBorder="1" applyAlignment="1">
      <alignment horizontal="center" vertical="center" wrapText="1"/>
    </xf>
    <xf numFmtId="0" fontId="0" fillId="0" borderId="0" xfId="0" applyFill="1"/>
    <xf numFmtId="0" fontId="13" fillId="0" borderId="2" xfId="0" applyNumberFormat="1" applyFont="1" applyFill="1" applyBorder="1" applyAlignment="1">
      <alignment vertical="center" wrapText="1"/>
    </xf>
    <xf numFmtId="0" fontId="13" fillId="0" borderId="2" xfId="0" applyNumberFormat="1" applyFont="1" applyFill="1" applyBorder="1" applyAlignment="1">
      <alignment horizontal="center" vertical="center" wrapText="1"/>
    </xf>
    <xf numFmtId="0" fontId="13" fillId="0" borderId="3" xfId="0" applyNumberFormat="1" applyFont="1" applyFill="1" applyBorder="1" applyAlignment="1">
      <alignment vertical="center" wrapText="1"/>
    </xf>
    <xf numFmtId="0" fontId="13"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24" fillId="0" borderId="0" xfId="0" applyFont="1"/>
    <xf numFmtId="0" fontId="23" fillId="3" borderId="5" xfId="0" applyFont="1" applyFill="1" applyBorder="1" applyAlignment="1">
      <alignment horizontal="center" vertical="center"/>
    </xf>
    <xf numFmtId="0" fontId="23" fillId="3" borderId="5"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xf>
    <xf numFmtId="0" fontId="24"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22" fillId="3" borderId="5" xfId="0" applyFont="1" applyFill="1" applyBorder="1" applyAlignment="1">
      <alignment horizontal="center" vertical="center"/>
    </xf>
    <xf numFmtId="0" fontId="22"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28" fillId="0" borderId="0" xfId="0" applyFont="1" applyFill="1"/>
    <xf numFmtId="0" fontId="28" fillId="0" borderId="0" xfId="0" applyFont="1"/>
    <xf numFmtId="0" fontId="17" fillId="3" borderId="7" xfId="0" applyFont="1" applyFill="1" applyBorder="1" applyAlignment="1">
      <alignment vertical="center"/>
    </xf>
    <xf numFmtId="0" fontId="26" fillId="0" borderId="0" xfId="1" applyFont="1" applyAlignment="1"/>
    <xf numFmtId="0" fontId="25" fillId="0" borderId="0" xfId="1"/>
    <xf numFmtId="0" fontId="29" fillId="2" borderId="8" xfId="1" applyNumberFormat="1" applyFont="1" applyFill="1" applyBorder="1" applyAlignment="1">
      <alignment horizontal="center" vertical="center"/>
    </xf>
    <xf numFmtId="0" fontId="29" fillId="2" borderId="9" xfId="1" applyNumberFormat="1" applyFont="1" applyFill="1" applyBorder="1" applyAlignment="1">
      <alignment horizontal="center" vertical="center" wrapText="1"/>
    </xf>
    <xf numFmtId="0" fontId="29" fillId="2" borderId="10" xfId="1" applyNumberFormat="1" applyFont="1" applyFill="1" applyBorder="1" applyAlignment="1">
      <alignment horizontal="center" vertical="center" wrapText="1"/>
    </xf>
    <xf numFmtId="0" fontId="30" fillId="2" borderId="11" xfId="1" applyNumberFormat="1" applyFont="1" applyFill="1" applyBorder="1" applyAlignment="1">
      <alignment horizontal="center" vertical="center"/>
    </xf>
    <xf numFmtId="0" fontId="30" fillId="2" borderId="12" xfId="1" applyNumberFormat="1" applyFont="1" applyFill="1" applyBorder="1" applyAlignment="1">
      <alignment horizontal="center" vertical="center" wrapText="1"/>
    </xf>
    <xf numFmtId="0" fontId="30" fillId="2" borderId="12" xfId="1" applyNumberFormat="1" applyFont="1" applyFill="1" applyBorder="1" applyAlignment="1">
      <alignment horizontal="center" vertical="center"/>
    </xf>
    <xf numFmtId="0" fontId="30" fillId="2" borderId="13" xfId="1" applyNumberFormat="1" applyFont="1" applyFill="1" applyBorder="1" applyAlignment="1">
      <alignment horizontal="center" vertical="center" wrapText="1"/>
    </xf>
    <xf numFmtId="0" fontId="25" fillId="0" borderId="14" xfId="1" applyBorder="1" applyAlignment="1">
      <alignment horizontal="left" vertical="center"/>
    </xf>
    <xf numFmtId="0" fontId="25" fillId="0" borderId="14" xfId="1" applyBorder="1" applyAlignment="1">
      <alignment vertical="center"/>
    </xf>
    <xf numFmtId="0" fontId="25" fillId="0" borderId="15" xfId="1" applyBorder="1" applyAlignment="1">
      <alignment vertical="center"/>
    </xf>
    <xf numFmtId="0" fontId="25" fillId="0" borderId="1" xfId="1" applyBorder="1" applyAlignment="1">
      <alignment horizontal="left" vertical="center"/>
    </xf>
    <xf numFmtId="0" fontId="25" fillId="0" borderId="1" xfId="1" applyBorder="1" applyAlignment="1">
      <alignment vertical="center"/>
    </xf>
    <xf numFmtId="0" fontId="25" fillId="0" borderId="16" xfId="1" applyBorder="1" applyAlignment="1">
      <alignment vertical="center"/>
    </xf>
    <xf numFmtId="0" fontId="25" fillId="0" borderId="12" xfId="1" applyBorder="1" applyAlignment="1">
      <alignment horizontal="left" vertical="center"/>
    </xf>
    <xf numFmtId="0" fontId="25" fillId="0" borderId="12" xfId="1" applyBorder="1" applyAlignment="1">
      <alignment vertical="center"/>
    </xf>
    <xf numFmtId="0" fontId="25" fillId="0" borderId="13" xfId="1" applyBorder="1" applyAlignment="1">
      <alignment vertical="center"/>
    </xf>
    <xf numFmtId="0" fontId="25" fillId="0" borderId="0" xfId="1" applyAlignment="1">
      <alignment horizontal="left" indent="1"/>
    </xf>
    <xf numFmtId="0" fontId="33" fillId="3" borderId="7" xfId="0" applyFont="1" applyFill="1" applyBorder="1" applyAlignment="1">
      <alignment vertical="center"/>
    </xf>
    <xf numFmtId="0" fontId="34" fillId="3" borderId="2" xfId="0" applyFont="1" applyFill="1" applyBorder="1" applyAlignment="1">
      <alignment horizontal="center" vertical="center"/>
    </xf>
    <xf numFmtId="0" fontId="34" fillId="3" borderId="2"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3" fillId="0" borderId="0" xfId="0" applyFont="1" applyAlignment="1">
      <alignment vertical="center"/>
    </xf>
    <xf numFmtId="0" fontId="17" fillId="4" borderId="7" xfId="0" applyFont="1" applyFill="1" applyBorder="1" applyAlignment="1">
      <alignment vertical="center"/>
    </xf>
    <xf numFmtId="0" fontId="27" fillId="5" borderId="7" xfId="0" applyFont="1" applyFill="1" applyBorder="1" applyAlignment="1">
      <alignment horizontal="center" vertical="center"/>
    </xf>
    <xf numFmtId="0" fontId="27" fillId="5" borderId="17" xfId="0" applyFont="1" applyFill="1" applyBorder="1" applyAlignment="1">
      <alignment horizontal="center" vertical="center"/>
    </xf>
    <xf numFmtId="0" fontId="41"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0" fillId="4" borderId="17" xfId="0" applyFill="1" applyBorder="1" applyAlignment="1">
      <alignment vertical="center"/>
    </xf>
    <xf numFmtId="0" fontId="26" fillId="3" borderId="7" xfId="0" applyFont="1" applyFill="1" applyBorder="1" applyAlignment="1">
      <alignment vertical="center"/>
    </xf>
    <xf numFmtId="0" fontId="17" fillId="0" borderId="17" xfId="0" applyFont="1" applyFill="1" applyBorder="1" applyAlignment="1">
      <alignment vertical="center"/>
    </xf>
    <xf numFmtId="0" fontId="17" fillId="0" borderId="18" xfId="0" applyFont="1" applyFill="1" applyBorder="1" applyAlignment="1">
      <alignment vertical="center"/>
    </xf>
    <xf numFmtId="0" fontId="24" fillId="7" borderId="17" xfId="0" applyFont="1" applyFill="1" applyBorder="1" applyAlignment="1">
      <alignment vertical="center"/>
    </xf>
    <xf numFmtId="0" fontId="31" fillId="0" borderId="6" xfId="0" applyFont="1" applyFill="1" applyBorder="1" applyAlignment="1">
      <alignment vertical="top" wrapText="1"/>
    </xf>
    <xf numFmtId="0" fontId="31" fillId="0" borderId="19" xfId="0" applyFont="1" applyFill="1" applyBorder="1" applyAlignment="1">
      <alignment vertical="top" wrapText="1"/>
    </xf>
    <xf numFmtId="0" fontId="31" fillId="0" borderId="19" xfId="0" applyFont="1" applyBorder="1" applyAlignment="1">
      <alignment vertical="top"/>
    </xf>
    <xf numFmtId="0" fontId="31" fillId="0" borderId="3" xfId="0" applyFont="1" applyBorder="1" applyAlignment="1">
      <alignment vertical="top"/>
    </xf>
    <xf numFmtId="0" fontId="31" fillId="0" borderId="0" xfId="0" applyFont="1"/>
    <xf numFmtId="0" fontId="31" fillId="0" borderId="0" xfId="0" applyFont="1" applyAlignment="1">
      <alignment horizontal="justify" vertical="center"/>
    </xf>
    <xf numFmtId="0" fontId="43" fillId="0" borderId="0" xfId="0" applyFont="1" applyAlignment="1">
      <alignment vertical="center"/>
    </xf>
    <xf numFmtId="0" fontId="31" fillId="0" borderId="0" xfId="0" applyFont="1" applyAlignment="1">
      <alignment wrapText="1"/>
    </xf>
    <xf numFmtId="0" fontId="43" fillId="0" borderId="0" xfId="0" applyFont="1" applyAlignment="1">
      <alignment horizontal="justify" vertical="center"/>
    </xf>
    <xf numFmtId="0" fontId="43" fillId="0" borderId="0" xfId="0" applyFont="1" applyAlignment="1">
      <alignment wrapText="1"/>
    </xf>
    <xf numFmtId="0" fontId="48" fillId="0" borderId="0" xfId="2" applyFont="1" applyFill="1" applyBorder="1" applyAlignment="1">
      <alignment horizontal="center" vertical="center" wrapText="1"/>
    </xf>
    <xf numFmtId="0" fontId="48" fillId="0" borderId="0" xfId="2" applyFont="1" applyFill="1" applyBorder="1" applyAlignment="1">
      <alignment horizontal="left" vertical="center" wrapText="1"/>
    </xf>
    <xf numFmtId="0" fontId="48" fillId="0" borderId="0" xfId="3" applyFont="1" applyFill="1" applyBorder="1" applyAlignment="1">
      <alignment horizontal="center" vertical="center" wrapText="1"/>
    </xf>
    <xf numFmtId="0" fontId="48" fillId="0" borderId="0" xfId="8" applyFont="1" applyFill="1" applyBorder="1" applyAlignment="1">
      <alignment horizontal="center" vertical="center" wrapText="1"/>
    </xf>
    <xf numFmtId="0" fontId="13" fillId="0" borderId="2" xfId="14" applyBorder="1"/>
    <xf numFmtId="0" fontId="13" fillId="0" borderId="0" xfId="14"/>
    <xf numFmtId="1" fontId="51" fillId="16" borderId="2" xfId="3" applyNumberFormat="1" applyFont="1" applyFill="1" applyBorder="1" applyAlignment="1">
      <alignment horizontal="center" vertical="center" wrapText="1"/>
    </xf>
    <xf numFmtId="15" fontId="51" fillId="17" borderId="2" xfId="8" applyNumberFormat="1" applyFont="1" applyFill="1" applyBorder="1" applyAlignment="1">
      <alignment horizontal="left" vertical="center" wrapText="1"/>
    </xf>
    <xf numFmtId="0" fontId="56" fillId="17" borderId="2" xfId="8" applyFont="1" applyFill="1" applyBorder="1" applyAlignment="1">
      <alignment horizontal="left" vertical="center" wrapText="1"/>
    </xf>
    <xf numFmtId="0" fontId="56" fillId="17" borderId="2" xfId="0" applyFont="1" applyFill="1" applyBorder="1" applyAlignment="1">
      <alignment horizontal="left" vertical="center" wrapText="1"/>
    </xf>
    <xf numFmtId="0" fontId="56" fillId="16" borderId="2" xfId="3" applyFont="1" applyFill="1" applyBorder="1" applyAlignment="1">
      <alignment horizontal="center" vertical="center" wrapText="1"/>
    </xf>
    <xf numFmtId="0" fontId="51" fillId="16" borderId="2" xfId="15" applyFont="1" applyFill="1" applyBorder="1" applyAlignment="1">
      <alignment horizontal="left" vertical="center" wrapText="1"/>
    </xf>
    <xf numFmtId="0" fontId="51" fillId="17" borderId="2" xfId="15" applyFont="1" applyFill="1" applyBorder="1" applyAlignment="1">
      <alignment vertical="center" wrapText="1"/>
    </xf>
    <xf numFmtId="0" fontId="51" fillId="17" borderId="2" xfId="15" applyFont="1" applyFill="1" applyBorder="1" applyAlignment="1">
      <alignment horizontal="center" vertical="center"/>
    </xf>
    <xf numFmtId="0" fontId="51" fillId="17" borderId="2" xfId="15" applyFont="1" applyFill="1" applyBorder="1" applyAlignment="1">
      <alignment horizontal="left" vertical="center"/>
    </xf>
    <xf numFmtId="0" fontId="48" fillId="0" borderId="25" xfId="2" applyFont="1" applyFill="1" applyBorder="1" applyAlignment="1">
      <alignment vertical="center"/>
    </xf>
    <xf numFmtId="0" fontId="48" fillId="0" borderId="25" xfId="2" applyFont="1" applyFill="1" applyBorder="1" applyAlignment="1">
      <alignment vertical="center" wrapText="1"/>
    </xf>
    <xf numFmtId="0" fontId="48" fillId="0" borderId="25" xfId="3" applyFont="1" applyFill="1" applyBorder="1" applyAlignment="1">
      <alignment horizontal="center" vertical="top" wrapText="1"/>
    </xf>
    <xf numFmtId="0" fontId="40" fillId="0" borderId="25" xfId="9" applyFont="1" applyFill="1" applyBorder="1" applyAlignment="1">
      <alignment horizontal="center" vertical="top" wrapText="1"/>
    </xf>
    <xf numFmtId="0" fontId="0" fillId="0" borderId="0" xfId="0" applyBorder="1" applyAlignment="1">
      <alignment horizontal="center"/>
    </xf>
    <xf numFmtId="0" fontId="32" fillId="0" borderId="0" xfId="0" applyFont="1" applyBorder="1" applyAlignment="1">
      <alignment vertical="center" wrapText="1"/>
    </xf>
    <xf numFmtId="0" fontId="32" fillId="4" borderId="0" xfId="0" applyFont="1" applyFill="1" applyBorder="1" applyAlignment="1">
      <alignment horizontal="center" vertical="top" wrapText="1"/>
    </xf>
    <xf numFmtId="3" fontId="32" fillId="4" borderId="0" xfId="0" applyNumberFormat="1" applyFont="1" applyFill="1" applyBorder="1" applyAlignment="1">
      <alignment horizontal="center" vertical="top" wrapText="1"/>
    </xf>
    <xf numFmtId="3" fontId="0" fillId="0" borderId="0" xfId="0" applyNumberFormat="1"/>
    <xf numFmtId="0" fontId="51" fillId="0" borderId="0" xfId="0" applyFont="1" applyBorder="1" applyAlignment="1">
      <alignment horizontal="right" vertical="center"/>
    </xf>
    <xf numFmtId="0" fontId="48" fillId="0" borderId="0" xfId="0" applyFont="1"/>
    <xf numFmtId="0" fontId="56" fillId="11" borderId="2" xfId="2" applyFont="1" applyBorder="1" applyAlignment="1">
      <alignment horizontal="center" vertical="center" wrapText="1"/>
    </xf>
    <xf numFmtId="9" fontId="56" fillId="16" borderId="2" xfId="3" applyNumberFormat="1" applyFont="1" applyFill="1" applyBorder="1" applyAlignment="1">
      <alignment horizontal="center" vertical="center" wrapText="1"/>
    </xf>
    <xf numFmtId="0" fontId="56" fillId="16" borderId="2" xfId="3" applyFont="1" applyFill="1" applyBorder="1" applyAlignment="1">
      <alignment horizontal="left" vertical="center" wrapText="1"/>
    </xf>
    <xf numFmtId="0" fontId="56" fillId="11" borderId="2" xfId="2" applyFont="1" applyBorder="1" applyAlignment="1">
      <alignment horizontal="center" vertical="center"/>
    </xf>
    <xf numFmtId="9" fontId="56" fillId="16" borderId="2" xfId="17" applyNumberFormat="1" applyFont="1" applyFill="1" applyBorder="1" applyAlignment="1">
      <alignment horizontal="center" vertical="center" wrapText="1"/>
    </xf>
    <xf numFmtId="0" fontId="56" fillId="15" borderId="2" xfId="2" applyFont="1" applyFill="1" applyBorder="1" applyAlignment="1">
      <alignment horizontal="center" vertical="center"/>
    </xf>
    <xf numFmtId="0" fontId="40" fillId="0" borderId="0" xfId="0" applyFont="1" applyBorder="1" applyAlignment="1">
      <alignment horizontal="center" vertical="top" wrapText="1"/>
    </xf>
    <xf numFmtId="0" fontId="51" fillId="17" borderId="2" xfId="9" applyFont="1" applyFill="1" applyBorder="1" applyAlignment="1">
      <alignment horizontal="left" vertical="center" wrapText="1"/>
    </xf>
    <xf numFmtId="0" fontId="48" fillId="0" borderId="25" xfId="2" applyFont="1" applyFill="1" applyBorder="1" applyAlignment="1">
      <alignment horizontal="center" vertical="top" wrapText="1"/>
    </xf>
    <xf numFmtId="3" fontId="56" fillId="17" borderId="2" xfId="8" applyNumberFormat="1" applyFont="1" applyFill="1" applyBorder="1" applyAlignment="1">
      <alignment horizontal="center" vertical="center"/>
    </xf>
    <xf numFmtId="0" fontId="51" fillId="0" borderId="0" xfId="8" applyFont="1" applyFill="1" applyBorder="1" applyAlignment="1">
      <alignment vertical="top" wrapText="1"/>
    </xf>
    <xf numFmtId="0" fontId="56" fillId="17" borderId="2" xfId="19" applyFont="1" applyFill="1" applyBorder="1" applyAlignment="1">
      <alignment horizontal="left" vertical="center" wrapText="1"/>
    </xf>
    <xf numFmtId="0" fontId="0" fillId="0" borderId="0" xfId="0"/>
    <xf numFmtId="0" fontId="51" fillId="15" borderId="2" xfId="0" applyFont="1" applyFill="1" applyBorder="1" applyAlignment="1">
      <alignment horizontal="center" vertical="center"/>
    </xf>
    <xf numFmtId="0" fontId="51" fillId="17" borderId="2" xfId="0" applyFont="1" applyFill="1" applyBorder="1" applyAlignment="1">
      <alignment horizontal="left" vertical="center"/>
    </xf>
    <xf numFmtId="0" fontId="51" fillId="17" borderId="6" xfId="3" applyFont="1" applyFill="1" applyBorder="1" applyAlignment="1">
      <alignment vertical="center" wrapText="1"/>
    </xf>
    <xf numFmtId="0" fontId="51" fillId="17" borderId="6" xfId="0" applyFont="1" applyFill="1" applyBorder="1" applyAlignment="1">
      <alignment vertical="center" wrapText="1"/>
    </xf>
    <xf numFmtId="0" fontId="56" fillId="0" borderId="2" xfId="14" applyFont="1" applyBorder="1" applyAlignment="1">
      <alignment horizontal="center" vertical="center"/>
    </xf>
    <xf numFmtId="0" fontId="54" fillId="17" borderId="2" xfId="8" applyFont="1" applyFill="1" applyBorder="1" applyAlignment="1">
      <alignment horizontal="left" vertical="center" wrapText="1"/>
    </xf>
    <xf numFmtId="0" fontId="54" fillId="16" borderId="18" xfId="24" applyFont="1" applyFill="1" applyBorder="1" applyAlignment="1">
      <alignment horizontal="left" vertical="center" wrapText="1"/>
    </xf>
    <xf numFmtId="0" fontId="54" fillId="16" borderId="2" xfId="24" applyFont="1" applyFill="1" applyBorder="1" applyAlignment="1">
      <alignment horizontal="center" vertical="center" wrapText="1"/>
    </xf>
    <xf numFmtId="0" fontId="62" fillId="19" borderId="2" xfId="24" applyFont="1" applyFill="1" applyBorder="1" applyAlignment="1">
      <alignment horizontal="left" vertical="center" wrapText="1"/>
    </xf>
    <xf numFmtId="0" fontId="54" fillId="19" borderId="2" xfId="24" applyFont="1" applyFill="1" applyBorder="1" applyAlignment="1">
      <alignment horizontal="center" vertical="center" wrapText="1"/>
    </xf>
    <xf numFmtId="0" fontId="54" fillId="20" borderId="2" xfId="8" applyFont="1" applyFill="1" applyBorder="1" applyAlignment="1">
      <alignment horizontal="left" vertical="center" wrapText="1"/>
    </xf>
    <xf numFmtId="0" fontId="54" fillId="20" borderId="2" xfId="8" applyFont="1" applyFill="1" applyBorder="1" applyAlignment="1" applyProtection="1">
      <alignment horizontal="center" vertical="center" wrapText="1"/>
      <protection locked="0"/>
    </xf>
    <xf numFmtId="3" fontId="51" fillId="17" borderId="2" xfId="19" applyNumberFormat="1" applyFont="1" applyFill="1" applyBorder="1" applyAlignment="1">
      <alignment horizontal="center" vertical="center" wrapText="1"/>
    </xf>
    <xf numFmtId="4" fontId="51" fillId="17" borderId="2" xfId="19" applyNumberFormat="1" applyFont="1" applyFill="1" applyBorder="1" applyAlignment="1">
      <alignment horizontal="center" vertical="center" wrapText="1"/>
    </xf>
    <xf numFmtId="0" fontId="13" fillId="0" borderId="25" xfId="25" applyFont="1" applyBorder="1" applyAlignment="1">
      <alignment horizontal="right" vertical="center"/>
    </xf>
    <xf numFmtId="0" fontId="32" fillId="0" borderId="0" xfId="25" applyBorder="1" applyAlignment="1">
      <alignment horizontal="center"/>
    </xf>
    <xf numFmtId="0" fontId="32" fillId="0" borderId="0" xfId="25" applyFont="1" applyBorder="1" applyAlignment="1">
      <alignment vertical="center"/>
    </xf>
    <xf numFmtId="0" fontId="32" fillId="4" borderId="0" xfId="25" applyFont="1" applyFill="1" applyBorder="1" applyAlignment="1">
      <alignment horizontal="center" vertical="top" wrapText="1"/>
    </xf>
    <xf numFmtId="3" fontId="32" fillId="4" borderId="0" xfId="25" applyNumberFormat="1" applyFont="1" applyFill="1" applyBorder="1" applyAlignment="1">
      <alignment horizontal="center" vertical="top" wrapText="1"/>
    </xf>
    <xf numFmtId="3" fontId="56" fillId="16" borderId="2" xfId="3" applyNumberFormat="1" applyFont="1" applyFill="1" applyBorder="1" applyAlignment="1">
      <alignment horizontal="center" vertical="center" wrapText="1"/>
    </xf>
    <xf numFmtId="166" fontId="56" fillId="16" borderId="2" xfId="3" applyNumberFormat="1" applyFont="1" applyFill="1" applyBorder="1" applyAlignment="1">
      <alignment horizontal="center" vertical="center" wrapText="1"/>
    </xf>
    <xf numFmtId="0" fontId="51" fillId="0" borderId="25" xfId="25" applyFont="1" applyBorder="1" applyAlignment="1">
      <alignment horizontal="right" vertical="center"/>
    </xf>
    <xf numFmtId="0" fontId="32" fillId="0" borderId="0" xfId="25" applyBorder="1"/>
    <xf numFmtId="0" fontId="64" fillId="0" borderId="0" xfId="25" applyFont="1" applyFill="1"/>
    <xf numFmtId="0" fontId="32" fillId="0" borderId="0" xfId="25" applyFill="1"/>
    <xf numFmtId="0" fontId="56" fillId="13" borderId="2" xfId="19" applyFont="1" applyBorder="1" applyAlignment="1">
      <alignment horizontal="center" vertical="center" wrapText="1"/>
    </xf>
    <xf numFmtId="0" fontId="56" fillId="13" borderId="2" xfId="19" applyFont="1" applyBorder="1" applyAlignment="1">
      <alignment horizontal="left" vertical="center" wrapText="1"/>
    </xf>
    <xf numFmtId="3" fontId="32" fillId="0" borderId="0" xfId="25" applyNumberFormat="1"/>
    <xf numFmtId="4" fontId="56" fillId="13" borderId="2" xfId="19" applyNumberFormat="1" applyFont="1" applyBorder="1" applyAlignment="1">
      <alignment horizontal="center" vertical="center" wrapText="1"/>
    </xf>
    <xf numFmtId="9" fontId="56" fillId="16" borderId="2" xfId="21" applyNumberFormat="1" applyFont="1" applyFill="1" applyBorder="1" applyAlignment="1">
      <alignment horizontal="center" vertical="center" wrapText="1"/>
    </xf>
    <xf numFmtId="0" fontId="40" fillId="0" borderId="0" xfId="0" applyFont="1" applyBorder="1" applyAlignment="1">
      <alignment horizontal="center" vertical="top" wrapText="1"/>
    </xf>
    <xf numFmtId="0" fontId="51" fillId="17" borderId="2" xfId="19" applyFont="1" applyFill="1" applyBorder="1" applyAlignment="1">
      <alignment horizontal="left" vertical="center" wrapText="1"/>
    </xf>
    <xf numFmtId="0" fontId="49" fillId="18" borderId="2" xfId="0" applyFont="1" applyFill="1" applyBorder="1" applyAlignment="1">
      <alignment horizontal="center" vertical="center" wrapText="1"/>
    </xf>
    <xf numFmtId="0" fontId="51" fillId="15" borderId="2" xfId="2" applyFont="1" applyFill="1" applyBorder="1" applyAlignment="1">
      <alignment horizontal="center" vertical="center" wrapText="1"/>
    </xf>
    <xf numFmtId="14" fontId="51" fillId="17" borderId="2" xfId="0" applyNumberFormat="1" applyFont="1" applyFill="1" applyBorder="1" applyAlignment="1">
      <alignment horizontal="left" vertical="center" wrapText="1"/>
    </xf>
    <xf numFmtId="0" fontId="51" fillId="15" borderId="2" xfId="0" applyFont="1" applyFill="1" applyBorder="1" applyAlignment="1">
      <alignment horizontal="center" vertical="center" wrapText="1"/>
    </xf>
    <xf numFmtId="0" fontId="54" fillId="19" borderId="2" xfId="24" applyFont="1" applyFill="1" applyBorder="1" applyAlignment="1">
      <alignment horizontal="left" vertical="center" wrapText="1"/>
    </xf>
    <xf numFmtId="3" fontId="56" fillId="17" borderId="2" xfId="19" applyNumberFormat="1" applyFont="1" applyFill="1" applyBorder="1" applyAlignment="1">
      <alignment horizontal="center" vertical="center" wrapText="1"/>
    </xf>
    <xf numFmtId="0" fontId="32" fillId="0" borderId="0" xfId="25" applyAlignment="1">
      <alignment wrapText="1"/>
    </xf>
    <xf numFmtId="0" fontId="51" fillId="15" borderId="2" xfId="25" applyFont="1" applyFill="1" applyBorder="1" applyAlignment="1" applyProtection="1">
      <alignment horizontal="center" vertical="center"/>
    </xf>
    <xf numFmtId="0" fontId="51" fillId="17" borderId="2" xfId="25" applyFont="1" applyFill="1" applyBorder="1" applyAlignment="1" applyProtection="1">
      <alignment horizontal="center" vertical="center"/>
    </xf>
    <xf numFmtId="3" fontId="51" fillId="17" borderId="2" xfId="25" applyNumberFormat="1" applyFont="1" applyFill="1" applyBorder="1" applyAlignment="1" applyProtection="1">
      <alignment horizontal="center" vertical="center"/>
    </xf>
    <xf numFmtId="0" fontId="51" fillId="15" borderId="2" xfId="25" applyFont="1" applyFill="1" applyBorder="1" applyAlignment="1" applyProtection="1">
      <alignment horizontal="center" vertical="center" wrapText="1"/>
    </xf>
    <xf numFmtId="0" fontId="51" fillId="17" borderId="2" xfId="25" applyFont="1" applyFill="1" applyBorder="1" applyAlignment="1">
      <alignment horizontal="center" vertical="center"/>
    </xf>
    <xf numFmtId="0" fontId="56" fillId="17" borderId="2" xfId="8" applyFont="1" applyFill="1" applyBorder="1" applyAlignment="1">
      <alignment horizontal="justify" vertical="center" wrapText="1"/>
    </xf>
    <xf numFmtId="3" fontId="56" fillId="17" borderId="6" xfId="8" applyNumberFormat="1" applyFont="1" applyFill="1" applyBorder="1" applyAlignment="1">
      <alignment horizontal="center" vertical="center"/>
    </xf>
    <xf numFmtId="0" fontId="32" fillId="0" borderId="0" xfId="25" applyAlignment="1">
      <alignment horizontal="center"/>
    </xf>
    <xf numFmtId="3" fontId="32" fillId="0" borderId="0" xfId="25" applyNumberFormat="1" applyAlignment="1">
      <alignment horizontal="center"/>
    </xf>
    <xf numFmtId="0" fontId="63" fillId="0" borderId="0" xfId="25" applyFont="1"/>
    <xf numFmtId="0" fontId="63" fillId="0" borderId="0" xfId="25" applyFont="1" applyAlignment="1">
      <alignment horizontal="center"/>
    </xf>
    <xf numFmtId="0" fontId="51" fillId="0" borderId="25" xfId="25" applyFont="1" applyBorder="1" applyAlignment="1">
      <alignment vertical="center" wrapText="1"/>
    </xf>
    <xf numFmtId="0" fontId="51" fillId="17" borderId="2" xfId="15" applyFont="1" applyFill="1" applyBorder="1" applyAlignment="1">
      <alignment horizontal="center" vertical="center" wrapText="1"/>
    </xf>
    <xf numFmtId="0" fontId="51" fillId="12" borderId="2" xfId="3" applyFont="1" applyBorder="1" applyAlignment="1">
      <alignment horizontal="center" vertical="center" wrapText="1"/>
    </xf>
    <xf numFmtId="0" fontId="51" fillId="13" borderId="2" xfId="15" applyFont="1" applyBorder="1" applyAlignment="1">
      <alignment horizontal="center" vertical="center" wrapText="1"/>
    </xf>
    <xf numFmtId="3" fontId="51" fillId="12" borderId="2" xfId="3" applyNumberFormat="1" applyFont="1" applyBorder="1" applyAlignment="1">
      <alignment horizontal="center" vertical="center" wrapText="1"/>
    </xf>
    <xf numFmtId="0" fontId="51" fillId="12" borderId="2" xfId="3" applyFont="1" applyBorder="1" applyAlignment="1">
      <alignment horizontal="left" vertical="center" wrapText="1"/>
    </xf>
    <xf numFmtId="1" fontId="51" fillId="12" borderId="2" xfId="3" applyNumberFormat="1" applyFont="1" applyBorder="1" applyAlignment="1">
      <alignment horizontal="center" vertical="center" wrapText="1"/>
    </xf>
    <xf numFmtId="0" fontId="32" fillId="0" borderId="0" xfId="25"/>
    <xf numFmtId="9" fontId="54" fillId="16" borderId="2" xfId="24" applyNumberFormat="1" applyFont="1" applyFill="1" applyBorder="1" applyAlignment="1">
      <alignment horizontal="center" vertical="center" wrapText="1"/>
    </xf>
    <xf numFmtId="9" fontId="54" fillId="19" borderId="2" xfId="24" applyNumberFormat="1" applyFont="1" applyFill="1" applyBorder="1" applyAlignment="1">
      <alignment horizontal="center" vertical="center" wrapText="1"/>
    </xf>
    <xf numFmtId="0" fontId="53" fillId="0" borderId="0" xfId="25" applyFont="1"/>
    <xf numFmtId="0" fontId="48" fillId="0" borderId="0" xfId="25" applyFont="1" applyFill="1" applyBorder="1" applyAlignment="1">
      <alignment horizontal="left" vertical="center" wrapText="1"/>
    </xf>
    <xf numFmtId="3" fontId="51" fillId="17" borderId="2" xfId="9" applyNumberFormat="1" applyFont="1" applyFill="1" applyBorder="1" applyAlignment="1">
      <alignment horizontal="center" vertical="center" wrapText="1"/>
    </xf>
    <xf numFmtId="0" fontId="13" fillId="0" borderId="0" xfId="0" applyFont="1" applyBorder="1" applyAlignment="1">
      <alignment horizontal="right" vertical="center"/>
    </xf>
    <xf numFmtId="0" fontId="48" fillId="0" borderId="0" xfId="2" applyFont="1" applyFill="1" applyBorder="1" applyAlignment="1">
      <alignment vertical="center"/>
    </xf>
    <xf numFmtId="0" fontId="40" fillId="0" borderId="25" xfId="15" applyFont="1" applyFill="1" applyBorder="1" applyAlignment="1">
      <alignment horizontal="center" vertical="top" wrapText="1"/>
    </xf>
    <xf numFmtId="0" fontId="32" fillId="0" borderId="25" xfId="15" applyFont="1" applyFill="1" applyBorder="1" applyAlignment="1">
      <alignment horizontal="center" vertical="top" wrapText="1"/>
    </xf>
    <xf numFmtId="0" fontId="40" fillId="0" borderId="0" xfId="0" applyFont="1" applyBorder="1" applyAlignment="1">
      <alignment horizontal="center" vertical="top" wrapText="1"/>
    </xf>
    <xf numFmtId="0" fontId="49" fillId="18" borderId="2" xfId="25" applyFont="1" applyFill="1" applyBorder="1" applyAlignment="1">
      <alignment horizontal="center" vertical="center" wrapText="1"/>
    </xf>
    <xf numFmtId="0" fontId="48" fillId="0" borderId="25" xfId="2" applyFont="1" applyFill="1" applyBorder="1" applyAlignment="1">
      <alignment horizontal="center" vertical="top" wrapText="1"/>
    </xf>
    <xf numFmtId="0" fontId="51" fillId="0" borderId="0" xfId="8" applyFont="1" applyFill="1" applyBorder="1" applyAlignment="1">
      <alignment horizontal="center" vertical="center" wrapText="1"/>
    </xf>
    <xf numFmtId="0" fontId="52" fillId="0" borderId="17" xfId="0" applyFont="1" applyBorder="1" applyAlignment="1">
      <alignment vertical="center"/>
    </xf>
    <xf numFmtId="0" fontId="52" fillId="0" borderId="18" xfId="0" applyFont="1" applyBorder="1" applyAlignment="1">
      <alignment vertical="center"/>
    </xf>
    <xf numFmtId="3" fontId="51" fillId="17" borderId="2" xfId="19" applyNumberFormat="1" applyFont="1" applyFill="1" applyBorder="1" applyAlignment="1">
      <alignment horizontal="left" vertical="center" wrapText="1"/>
    </xf>
    <xf numFmtId="0" fontId="0" fillId="0" borderId="17" xfId="0" applyBorder="1"/>
    <xf numFmtId="0" fontId="51" fillId="17" borderId="6" xfId="8" applyFont="1" applyFill="1" applyBorder="1" applyAlignment="1">
      <alignment vertical="center" wrapText="1"/>
    </xf>
    <xf numFmtId="0" fontId="51" fillId="17" borderId="19" xfId="8" applyFont="1" applyFill="1" applyBorder="1" applyAlignment="1">
      <alignment vertical="center" wrapText="1"/>
    </xf>
    <xf numFmtId="4" fontId="56" fillId="13" borderId="2" xfId="19" applyNumberFormat="1" applyFont="1" applyBorder="1" applyAlignment="1">
      <alignment horizontal="left" vertical="center" wrapText="1"/>
    </xf>
    <xf numFmtId="3" fontId="56" fillId="17" borderId="2" xfId="8" applyNumberFormat="1" applyFont="1" applyFill="1" applyBorder="1" applyAlignment="1">
      <alignment horizontal="left" vertical="center" wrapText="1"/>
    </xf>
    <xf numFmtId="3" fontId="56" fillId="17" borderId="2" xfId="8" applyNumberFormat="1" applyFont="1" applyFill="1" applyBorder="1" applyAlignment="1">
      <alignment horizontal="center" vertical="center" wrapText="1"/>
    </xf>
    <xf numFmtId="4" fontId="56" fillId="0" borderId="0" xfId="19" applyNumberFormat="1" applyFont="1" applyFill="1" applyBorder="1" applyAlignment="1">
      <alignment horizontal="left" vertical="center" wrapText="1"/>
    </xf>
    <xf numFmtId="3" fontId="51" fillId="0" borderId="0" xfId="19" applyNumberFormat="1" applyFont="1" applyFill="1" applyBorder="1" applyAlignment="1">
      <alignment horizontal="left" vertical="center" wrapText="1"/>
    </xf>
    <xf numFmtId="3" fontId="51" fillId="17" borderId="3" xfId="19" applyNumberFormat="1" applyFont="1" applyFill="1" applyBorder="1" applyAlignment="1">
      <alignment horizontal="left" vertical="center" wrapText="1"/>
    </xf>
    <xf numFmtId="3" fontId="56" fillId="17" borderId="2" xfId="8" applyNumberFormat="1" applyFont="1" applyFill="1" applyBorder="1" applyAlignment="1">
      <alignment horizontal="left" vertical="center"/>
    </xf>
    <xf numFmtId="3" fontId="51" fillId="17" borderId="2" xfId="19" applyNumberFormat="1" applyFont="1" applyFill="1" applyBorder="1" applyAlignment="1">
      <alignment vertical="center"/>
    </xf>
    <xf numFmtId="3" fontId="51" fillId="17" borderId="2" xfId="8" applyNumberFormat="1" applyFont="1" applyFill="1" applyBorder="1" applyAlignment="1">
      <alignment vertical="center"/>
    </xf>
    <xf numFmtId="4" fontId="51" fillId="17" borderId="2" xfId="8" applyNumberFormat="1" applyFont="1" applyFill="1" applyBorder="1" applyAlignment="1">
      <alignment vertical="center"/>
    </xf>
    <xf numFmtId="3" fontId="56" fillId="0" borderId="0" xfId="8" applyNumberFormat="1" applyFont="1" applyFill="1" applyBorder="1" applyAlignment="1">
      <alignment horizontal="left" vertical="center"/>
    </xf>
    <xf numFmtId="3" fontId="56" fillId="0" borderId="25" xfId="8" applyNumberFormat="1" applyFont="1" applyFill="1" applyBorder="1" applyAlignment="1">
      <alignment horizontal="left" vertical="center"/>
    </xf>
    <xf numFmtId="3" fontId="51" fillId="13" borderId="2" xfId="15" applyNumberFormat="1" applyFont="1" applyBorder="1" applyAlignment="1">
      <alignment horizontal="left" vertical="center" wrapText="1"/>
    </xf>
    <xf numFmtId="3" fontId="51" fillId="13" borderId="2" xfId="15" applyNumberFormat="1" applyFont="1" applyBorder="1" applyAlignment="1">
      <alignment horizontal="left" vertical="center"/>
    </xf>
    <xf numFmtId="0" fontId="13" fillId="0" borderId="3" xfId="14" applyBorder="1"/>
    <xf numFmtId="0" fontId="13" fillId="0" borderId="0" xfId="7"/>
    <xf numFmtId="3" fontId="51" fillId="17" borderId="2" xfId="15" applyNumberFormat="1" applyFont="1" applyFill="1" applyBorder="1" applyAlignment="1">
      <alignment horizontal="left" vertical="center" wrapText="1"/>
    </xf>
    <xf numFmtId="0" fontId="56" fillId="16" borderId="2" xfId="12" applyFont="1" applyFill="1" applyBorder="1" applyAlignment="1">
      <alignment horizontal="left" vertical="center" wrapText="1"/>
    </xf>
    <xf numFmtId="0" fontId="56" fillId="16" borderId="2" xfId="25" applyFont="1" applyFill="1" applyBorder="1" applyAlignment="1">
      <alignment horizontal="left" vertical="center" wrapText="1"/>
    </xf>
    <xf numFmtId="17" fontId="58" fillId="16" borderId="2" xfId="25" applyNumberFormat="1" applyFont="1" applyFill="1" applyBorder="1" applyAlignment="1">
      <alignment horizontal="left" vertical="center" wrapText="1"/>
    </xf>
    <xf numFmtId="17" fontId="58" fillId="16" borderId="2" xfId="2" applyNumberFormat="1" applyFont="1" applyFill="1" applyBorder="1" applyAlignment="1">
      <alignment horizontal="left" vertical="center" wrapText="1"/>
    </xf>
    <xf numFmtId="0" fontId="58" fillId="16" borderId="2" xfId="3" applyFont="1" applyFill="1" applyBorder="1" applyAlignment="1">
      <alignment horizontal="left" vertical="center" wrapText="1"/>
    </xf>
    <xf numFmtId="17" fontId="58" fillId="16" borderId="2" xfId="13" applyNumberFormat="1" applyFont="1" applyFill="1" applyBorder="1" applyAlignment="1">
      <alignment horizontal="left" vertical="center" wrapText="1"/>
    </xf>
    <xf numFmtId="0" fontId="56" fillId="16" borderId="18" xfId="25" applyFont="1" applyFill="1" applyBorder="1" applyAlignment="1">
      <alignment horizontal="left" vertical="center" wrapText="1"/>
    </xf>
    <xf numFmtId="0" fontId="54" fillId="17" borderId="2" xfId="25" applyFont="1" applyFill="1" applyBorder="1" applyAlignment="1" applyProtection="1">
      <alignment horizontal="left" vertical="center" wrapText="1"/>
    </xf>
    <xf numFmtId="43" fontId="54" fillId="17" borderId="2" xfId="11" applyFont="1" applyFill="1" applyBorder="1" applyAlignment="1">
      <alignment horizontal="left" vertical="center" wrapText="1"/>
    </xf>
    <xf numFmtId="0" fontId="56" fillId="17" borderId="2" xfId="25" applyFont="1" applyFill="1" applyBorder="1" applyAlignment="1">
      <alignment horizontal="left" vertical="center" wrapText="1"/>
    </xf>
    <xf numFmtId="0" fontId="13" fillId="0" borderId="0" xfId="14" applyAlignment="1">
      <alignment horizontal="center"/>
    </xf>
    <xf numFmtId="0" fontId="51" fillId="15" borderId="2" xfId="15" applyFont="1" applyFill="1" applyBorder="1" applyAlignment="1">
      <alignment horizontal="center" vertical="center"/>
    </xf>
    <xf numFmtId="3" fontId="51" fillId="17" borderId="3" xfId="19" applyNumberFormat="1" applyFont="1" applyFill="1" applyBorder="1" applyAlignment="1">
      <alignment horizontal="center" vertical="center" wrapText="1"/>
    </xf>
    <xf numFmtId="0" fontId="13" fillId="0" borderId="0" xfId="14" applyFont="1" applyAlignment="1">
      <alignment horizontal="center"/>
    </xf>
    <xf numFmtId="10" fontId="51" fillId="17" borderId="2" xfId="15" applyNumberFormat="1" applyFont="1" applyFill="1" applyBorder="1" applyAlignment="1">
      <alignment horizontal="center" vertical="center" wrapText="1"/>
    </xf>
    <xf numFmtId="0" fontId="51" fillId="15" borderId="2" xfId="2" applyFont="1" applyFill="1" applyBorder="1" applyAlignment="1">
      <alignment horizontal="center" vertical="center" wrapText="1"/>
    </xf>
    <xf numFmtId="0" fontId="51" fillId="16" borderId="2" xfId="3" applyFont="1" applyFill="1" applyBorder="1" applyAlignment="1">
      <alignment horizontal="left" vertical="center" wrapText="1"/>
    </xf>
    <xf numFmtId="0" fontId="51" fillId="16" borderId="2" xfId="3" applyFont="1" applyFill="1" applyBorder="1" applyAlignment="1">
      <alignment horizontal="center" vertical="center" wrapText="1"/>
    </xf>
    <xf numFmtId="9" fontId="51" fillId="16" borderId="2" xfId="3" applyNumberFormat="1" applyFont="1" applyFill="1" applyBorder="1" applyAlignment="1">
      <alignment horizontal="center" vertical="center" wrapText="1"/>
    </xf>
    <xf numFmtId="0" fontId="40" fillId="0" borderId="0" xfId="0" applyFont="1" applyBorder="1" applyAlignment="1">
      <alignment horizontal="center" vertical="top" wrapText="1"/>
    </xf>
    <xf numFmtId="0" fontId="51" fillId="17" borderId="2" xfId="19" applyFont="1" applyFill="1" applyBorder="1" applyAlignment="1">
      <alignment horizontal="left" vertical="center" wrapText="1"/>
    </xf>
    <xf numFmtId="0" fontId="40" fillId="0" borderId="0" xfId="25" applyFont="1" applyBorder="1" applyAlignment="1">
      <alignment horizontal="center" vertical="top" wrapText="1"/>
    </xf>
    <xf numFmtId="4" fontId="51" fillId="17" borderId="2" xfId="8" applyNumberFormat="1" applyFont="1" applyFill="1" applyBorder="1" applyAlignment="1">
      <alignment horizontal="center" vertical="center"/>
    </xf>
    <xf numFmtId="0" fontId="51" fillId="17" borderId="2" xfId="8" applyFont="1" applyFill="1" applyBorder="1" applyAlignment="1">
      <alignment horizontal="left" vertical="center" wrapText="1"/>
    </xf>
    <xf numFmtId="0" fontId="51" fillId="17" borderId="2" xfId="8" applyFont="1" applyFill="1" applyBorder="1" applyAlignment="1" applyProtection="1">
      <alignment horizontal="center" vertical="center" wrapText="1"/>
      <protection locked="0"/>
    </xf>
    <xf numFmtId="0" fontId="51" fillId="17" borderId="2" xfId="15" applyFont="1" applyFill="1" applyBorder="1" applyAlignment="1">
      <alignment horizontal="left" vertical="center" wrapText="1"/>
    </xf>
    <xf numFmtId="0" fontId="48" fillId="0" borderId="25" xfId="2" applyFont="1" applyFill="1" applyBorder="1" applyAlignment="1">
      <alignment horizontal="center" vertical="top" wrapText="1"/>
    </xf>
    <xf numFmtId="0" fontId="0" fillId="0" borderId="0" xfId="0" applyAlignment="1"/>
    <xf numFmtId="0" fontId="51" fillId="17" borderId="2" xfId="8" applyFont="1" applyFill="1" applyBorder="1" applyAlignment="1">
      <alignment horizontal="center" vertical="center" wrapText="1"/>
    </xf>
    <xf numFmtId="0" fontId="51" fillId="15" borderId="2" xfId="2" applyFont="1" applyFill="1" applyBorder="1" applyAlignment="1">
      <alignment horizontal="left" vertical="center" wrapText="1"/>
    </xf>
    <xf numFmtId="0" fontId="51" fillId="16" borderId="2" xfId="3" applyFont="1" applyFill="1" applyBorder="1" applyAlignment="1">
      <alignment horizontal="center" vertical="center" wrapText="1"/>
    </xf>
    <xf numFmtId="0" fontId="40" fillId="0" borderId="0" xfId="0" applyFont="1" applyBorder="1" applyAlignment="1">
      <alignment horizontal="center" vertical="top" wrapText="1"/>
    </xf>
    <xf numFmtId="0" fontId="51" fillId="15" borderId="2" xfId="2" applyFont="1" applyFill="1" applyBorder="1" applyAlignment="1">
      <alignment horizontal="center" vertical="center"/>
    </xf>
    <xf numFmtId="3" fontId="51" fillId="17" borderId="2" xfId="15" applyNumberFormat="1" applyFont="1" applyFill="1" applyBorder="1" applyAlignment="1">
      <alignment horizontal="center" vertical="center" wrapText="1"/>
    </xf>
    <xf numFmtId="0" fontId="51" fillId="17" borderId="2" xfId="15" applyFont="1" applyFill="1" applyBorder="1" applyAlignment="1">
      <alignment horizontal="left" vertical="center" wrapText="1"/>
    </xf>
    <xf numFmtId="0" fontId="0" fillId="0" borderId="0" xfId="0" applyAlignment="1"/>
    <xf numFmtId="4" fontId="51" fillId="17" borderId="2" xfId="8" applyNumberFormat="1" applyFont="1" applyFill="1" applyBorder="1" applyAlignment="1">
      <alignment horizontal="center" vertical="center" wrapText="1"/>
    </xf>
    <xf numFmtId="10" fontId="51" fillId="17" borderId="2" xfId="8" applyNumberFormat="1" applyFont="1" applyFill="1" applyBorder="1" applyAlignment="1">
      <alignment horizontal="center" vertical="center" wrapText="1"/>
    </xf>
    <xf numFmtId="0" fontId="49" fillId="18" borderId="2" xfId="14" applyFont="1" applyFill="1" applyBorder="1" applyAlignment="1">
      <alignment horizontal="center" vertical="center" wrapText="1"/>
    </xf>
    <xf numFmtId="3" fontId="51" fillId="13" borderId="2" xfId="15" applyNumberFormat="1" applyFont="1" applyBorder="1" applyAlignment="1">
      <alignment horizontal="center" vertical="center" wrapText="1"/>
    </xf>
    <xf numFmtId="0" fontId="5" fillId="0" borderId="0" xfId="34"/>
    <xf numFmtId="3" fontId="51" fillId="13" borderId="2" xfId="15" applyNumberFormat="1" applyFont="1" applyBorder="1" applyAlignment="1">
      <alignment horizontal="center" vertical="center"/>
    </xf>
    <xf numFmtId="3" fontId="51" fillId="13" borderId="3" xfId="15" applyNumberFormat="1" applyFont="1" applyBorder="1" applyAlignment="1">
      <alignment horizontal="center" vertical="center"/>
    </xf>
    <xf numFmtId="0" fontId="13" fillId="0" borderId="25" xfId="14" applyFont="1" applyBorder="1" applyAlignment="1">
      <alignment horizontal="right" vertical="center"/>
    </xf>
    <xf numFmtId="0" fontId="48" fillId="0" borderId="0" xfId="34" applyFont="1"/>
    <xf numFmtId="0" fontId="5" fillId="0" borderId="0" xfId="34" applyFont="1" applyAlignment="1">
      <alignment horizontal="center"/>
    </xf>
    <xf numFmtId="0" fontId="65" fillId="0" borderId="0" xfId="34" applyFont="1" applyAlignment="1">
      <alignment horizontal="center"/>
    </xf>
    <xf numFmtId="0" fontId="67" fillId="0" borderId="0" xfId="34" applyFont="1" applyAlignment="1"/>
    <xf numFmtId="0" fontId="69" fillId="0" borderId="0" xfId="34" applyFont="1" applyAlignment="1"/>
    <xf numFmtId="0" fontId="32" fillId="0" borderId="0" xfId="35"/>
    <xf numFmtId="0" fontId="49" fillId="18" borderId="2" xfId="35" applyFont="1" applyFill="1" applyBorder="1" applyAlignment="1">
      <alignment horizontal="center" vertical="center" wrapText="1"/>
    </xf>
    <xf numFmtId="0" fontId="56" fillId="0" borderId="0" xfId="14" applyFont="1" applyFill="1" applyBorder="1" applyAlignment="1">
      <alignment horizontal="right"/>
    </xf>
    <xf numFmtId="0" fontId="56" fillId="0" borderId="0" xfId="14" applyFont="1" applyFill="1" applyBorder="1" applyAlignment="1">
      <alignment horizontal="right" vertical="center"/>
    </xf>
    <xf numFmtId="0" fontId="56" fillId="0" borderId="0" xfId="25" applyFont="1" applyFill="1" applyBorder="1" applyAlignment="1">
      <alignment horizontal="right"/>
    </xf>
    <xf numFmtId="4" fontId="70" fillId="13" borderId="2" xfId="19" applyNumberFormat="1" applyFont="1" applyBorder="1" applyAlignment="1">
      <alignment horizontal="left" vertical="center" wrapText="1"/>
    </xf>
    <xf numFmtId="0" fontId="56" fillId="11" borderId="3" xfId="2" applyFont="1" applyBorder="1" applyAlignment="1">
      <alignment vertical="center" wrapText="1"/>
    </xf>
    <xf numFmtId="3" fontId="56" fillId="13" borderId="2" xfId="19" applyNumberFormat="1" applyFont="1" applyBorder="1" applyAlignment="1">
      <alignment horizontal="center" vertical="center" wrapText="1"/>
    </xf>
    <xf numFmtId="0" fontId="70" fillId="13" borderId="2" xfId="19" applyFont="1" applyBorder="1" applyAlignment="1">
      <alignment horizontal="left" vertical="center" wrapText="1"/>
    </xf>
    <xf numFmtId="0" fontId="56" fillId="15" borderId="2" xfId="2" applyFont="1" applyFill="1" applyBorder="1" applyAlignment="1">
      <alignment horizontal="left" vertical="center" wrapText="1"/>
    </xf>
    <xf numFmtId="9" fontId="56" fillId="16" borderId="2" xfId="17" applyFont="1" applyFill="1" applyBorder="1" applyAlignment="1">
      <alignment horizontal="left" vertical="center" wrapText="1"/>
    </xf>
    <xf numFmtId="9" fontId="56" fillId="16" borderId="2" xfId="17" applyFont="1" applyFill="1" applyBorder="1" applyAlignment="1">
      <alignment horizontal="center" vertical="center" wrapText="1"/>
    </xf>
    <xf numFmtId="0" fontId="56" fillId="17" borderId="2" xfId="8" applyFont="1" applyFill="1" applyBorder="1" applyAlignment="1">
      <alignment vertical="center" wrapText="1"/>
    </xf>
    <xf numFmtId="0" fontId="56" fillId="16" borderId="2" xfId="17" applyNumberFormat="1" applyFont="1" applyFill="1" applyBorder="1" applyAlignment="1">
      <alignment horizontal="center" vertical="center" wrapText="1"/>
    </xf>
    <xf numFmtId="3" fontId="49" fillId="18" borderId="2" xfId="0" applyNumberFormat="1" applyFont="1" applyFill="1" applyBorder="1" applyAlignment="1">
      <alignment horizontal="center" vertical="center" wrapText="1"/>
    </xf>
    <xf numFmtId="3" fontId="51" fillId="17" borderId="2" xfId="8" applyNumberFormat="1" applyFont="1" applyFill="1" applyBorder="1" applyAlignment="1">
      <alignment horizontal="center" vertical="center" wrapText="1"/>
    </xf>
    <xf numFmtId="3" fontId="51" fillId="0" borderId="0" xfId="8" applyNumberFormat="1" applyFont="1" applyFill="1" applyBorder="1" applyAlignment="1">
      <alignment horizontal="center" vertical="center" wrapText="1"/>
    </xf>
    <xf numFmtId="3" fontId="71" fillId="17" borderId="2" xfId="15" applyNumberFormat="1" applyFont="1" applyFill="1" applyBorder="1" applyAlignment="1">
      <alignment horizontal="center" vertical="center" wrapText="1"/>
    </xf>
    <xf numFmtId="0" fontId="56" fillId="13" borderId="2" xfId="19" applyNumberFormat="1" applyFont="1" applyBorder="1" applyAlignment="1">
      <alignment horizontal="center" vertical="center" wrapText="1"/>
    </xf>
    <xf numFmtId="0" fontId="72" fillId="15" borderId="2" xfId="2" applyFont="1" applyFill="1" applyBorder="1" applyAlignment="1">
      <alignment horizontal="left" vertical="center" wrapText="1"/>
    </xf>
    <xf numFmtId="0" fontId="51" fillId="17" borderId="2" xfId="8" applyFont="1" applyFill="1" applyBorder="1" applyAlignment="1">
      <alignment horizontal="left" vertical="center"/>
    </xf>
    <xf numFmtId="0" fontId="51" fillId="15" borderId="2" xfId="2" applyFont="1" applyFill="1" applyBorder="1" applyAlignment="1">
      <alignment horizontal="center" vertical="center" wrapText="1"/>
    </xf>
    <xf numFmtId="0" fontId="51" fillId="15" borderId="2" xfId="2" applyFont="1" applyFill="1" applyBorder="1" applyAlignment="1">
      <alignment horizontal="left" vertical="center" wrapText="1"/>
    </xf>
    <xf numFmtId="0" fontId="51" fillId="16" borderId="2" xfId="3" applyFont="1" applyFill="1" applyBorder="1" applyAlignment="1">
      <alignment horizontal="left" vertical="center" wrapText="1"/>
    </xf>
    <xf numFmtId="0" fontId="51" fillId="16" borderId="2" xfId="3" applyFont="1" applyFill="1" applyBorder="1" applyAlignment="1">
      <alignment horizontal="center" vertical="center" wrapText="1"/>
    </xf>
    <xf numFmtId="9" fontId="51" fillId="16" borderId="2" xfId="3" applyNumberFormat="1" applyFont="1" applyFill="1" applyBorder="1" applyAlignment="1">
      <alignment horizontal="center" vertical="center" wrapText="1"/>
    </xf>
    <xf numFmtId="0" fontId="51" fillId="15" borderId="2" xfId="2" applyFont="1" applyFill="1" applyBorder="1" applyAlignment="1">
      <alignment horizontal="center" vertical="center"/>
    </xf>
    <xf numFmtId="3" fontId="51" fillId="17" borderId="2" xfId="19" applyNumberFormat="1" applyFont="1" applyFill="1" applyBorder="1" applyAlignment="1">
      <alignment horizontal="center" vertical="center"/>
    </xf>
    <xf numFmtId="0" fontId="51" fillId="15" borderId="2" xfId="25" applyFont="1" applyFill="1" applyBorder="1" applyAlignment="1">
      <alignment horizontal="center" vertical="center"/>
    </xf>
    <xf numFmtId="0" fontId="51" fillId="17" borderId="2" xfId="25" applyFont="1" applyFill="1" applyBorder="1" applyAlignment="1">
      <alignment horizontal="left" vertical="center" wrapText="1"/>
    </xf>
    <xf numFmtId="3" fontId="51" fillId="17" borderId="2" xfId="8" applyNumberFormat="1" applyFont="1" applyFill="1" applyBorder="1" applyAlignment="1">
      <alignment horizontal="center" vertical="center"/>
    </xf>
    <xf numFmtId="0" fontId="51" fillId="15" borderId="2" xfId="2" applyFont="1" applyFill="1" applyBorder="1" applyAlignment="1">
      <alignment vertical="center" wrapText="1"/>
    </xf>
    <xf numFmtId="0" fontId="51" fillId="17" borderId="2" xfId="8" applyFont="1" applyFill="1" applyBorder="1" applyAlignment="1">
      <alignment horizontal="left" vertical="center" wrapText="1"/>
    </xf>
    <xf numFmtId="4" fontId="51" fillId="17" borderId="2" xfId="8" applyNumberFormat="1" applyFont="1" applyFill="1" applyBorder="1" applyAlignment="1">
      <alignment horizontal="center" vertical="center"/>
    </xf>
    <xf numFmtId="0" fontId="51" fillId="13" borderId="2" xfId="15" applyFont="1" applyBorder="1" applyAlignment="1">
      <alignment horizontal="left" vertical="center" wrapText="1"/>
    </xf>
    <xf numFmtId="0" fontId="51" fillId="13" borderId="2" xfId="15" applyFont="1" applyBorder="1" applyAlignment="1">
      <alignment horizontal="left" vertical="center"/>
    </xf>
    <xf numFmtId="0" fontId="51" fillId="11" borderId="2" xfId="2" applyFont="1" applyBorder="1" applyAlignment="1">
      <alignment horizontal="center" vertical="center"/>
    </xf>
    <xf numFmtId="3" fontId="51" fillId="17" borderId="2" xfId="15" applyNumberFormat="1" applyFont="1" applyFill="1" applyBorder="1" applyAlignment="1">
      <alignment horizontal="center" vertical="center"/>
    </xf>
    <xf numFmtId="9" fontId="51" fillId="12" borderId="2" xfId="3" applyNumberFormat="1" applyFont="1" applyBorder="1" applyAlignment="1">
      <alignment horizontal="center" vertical="center" wrapText="1"/>
    </xf>
    <xf numFmtId="0" fontId="51" fillId="11" borderId="2" xfId="2" applyFont="1" applyBorder="1" applyAlignment="1">
      <alignment horizontal="left" vertical="center" wrapText="1"/>
    </xf>
    <xf numFmtId="0" fontId="51" fillId="11" borderId="2" xfId="2" applyFont="1" applyBorder="1" applyAlignment="1">
      <alignment horizontal="center" vertical="center" wrapText="1"/>
    </xf>
    <xf numFmtId="3" fontId="51" fillId="17" borderId="2" xfId="8" applyNumberFormat="1" applyFont="1" applyFill="1" applyBorder="1" applyAlignment="1">
      <alignment horizontal="left" vertical="center"/>
    </xf>
    <xf numFmtId="3" fontId="51" fillId="17" borderId="2" xfId="15" applyNumberFormat="1" applyFont="1" applyFill="1" applyBorder="1" applyAlignment="1">
      <alignment horizontal="center" vertical="center" wrapText="1"/>
    </xf>
    <xf numFmtId="0" fontId="0" fillId="0" borderId="0" xfId="0" applyAlignment="1">
      <alignment horizontal="center"/>
    </xf>
    <xf numFmtId="0" fontId="51" fillId="17" borderId="2" xfId="8" applyFont="1" applyFill="1" applyBorder="1" applyAlignment="1">
      <alignment horizontal="left" vertical="center"/>
    </xf>
    <xf numFmtId="0" fontId="51" fillId="17" borderId="2" xfId="8" applyFont="1" applyFill="1" applyBorder="1" applyAlignment="1">
      <alignment horizontal="center" vertical="center" wrapText="1"/>
    </xf>
    <xf numFmtId="0" fontId="51" fillId="15" borderId="2" xfId="2" applyFont="1" applyFill="1" applyBorder="1" applyAlignment="1">
      <alignment horizontal="center" vertical="center" wrapText="1"/>
    </xf>
    <xf numFmtId="0" fontId="51" fillId="15" borderId="2" xfId="2" applyFont="1" applyFill="1" applyBorder="1" applyAlignment="1">
      <alignment horizontal="left" vertical="center" wrapText="1"/>
    </xf>
    <xf numFmtId="0" fontId="51" fillId="16" borderId="2" xfId="3" applyFont="1" applyFill="1" applyBorder="1" applyAlignment="1">
      <alignment horizontal="left" vertical="center" wrapText="1"/>
    </xf>
    <xf numFmtId="0" fontId="51" fillId="16" borderId="2" xfId="3" applyFont="1" applyFill="1" applyBorder="1" applyAlignment="1">
      <alignment horizontal="center" vertical="center" wrapText="1"/>
    </xf>
    <xf numFmtId="0" fontId="51" fillId="15" borderId="2" xfId="2" applyFont="1" applyFill="1" applyBorder="1" applyAlignment="1">
      <alignment horizontal="center" vertical="center"/>
    </xf>
    <xf numFmtId="0" fontId="51" fillId="16" borderId="6" xfId="3" applyFont="1" applyFill="1" applyBorder="1" applyAlignment="1">
      <alignment horizontal="center" vertical="center" wrapText="1"/>
    </xf>
    <xf numFmtId="0" fontId="51" fillId="17" borderId="2" xfId="19" applyFont="1" applyFill="1" applyBorder="1" applyAlignment="1">
      <alignment horizontal="left" vertical="center" wrapText="1"/>
    </xf>
    <xf numFmtId="0" fontId="51" fillId="15" borderId="6" xfId="2" applyFont="1" applyFill="1" applyBorder="1" applyAlignment="1">
      <alignment horizontal="left" vertical="center" wrapText="1"/>
    </xf>
    <xf numFmtId="0" fontId="51" fillId="16" borderId="6" xfId="3" applyFont="1" applyFill="1" applyBorder="1" applyAlignment="1">
      <alignment horizontal="left" vertical="center" wrapText="1"/>
    </xf>
    <xf numFmtId="3" fontId="56" fillId="13" borderId="36" xfId="19" applyNumberFormat="1" applyFont="1" applyAlignment="1">
      <alignment horizontal="center" vertical="center" wrapText="1"/>
    </xf>
    <xf numFmtId="0" fontId="51" fillId="16" borderId="2" xfId="0" applyFont="1" applyFill="1" applyBorder="1" applyAlignment="1">
      <alignment horizontal="left" vertical="center" wrapText="1"/>
    </xf>
    <xf numFmtId="0" fontId="51" fillId="16" borderId="2" xfId="0" applyFont="1" applyFill="1" applyBorder="1" applyAlignment="1">
      <alignment horizontal="center" vertical="center" wrapText="1"/>
    </xf>
    <xf numFmtId="0" fontId="51" fillId="15" borderId="2" xfId="0" applyFont="1" applyFill="1" applyBorder="1" applyAlignment="1">
      <alignment horizontal="left" vertical="center" wrapText="1"/>
    </xf>
    <xf numFmtId="0" fontId="51" fillId="15" borderId="6" xfId="0" applyFont="1" applyFill="1" applyBorder="1" applyAlignment="1">
      <alignment horizontal="left" vertical="center" wrapText="1"/>
    </xf>
    <xf numFmtId="0" fontId="51" fillId="16" borderId="3" xfId="0" applyFont="1" applyFill="1" applyBorder="1" applyAlignment="1">
      <alignment horizontal="left" vertical="center" wrapText="1"/>
    </xf>
    <xf numFmtId="0" fontId="51" fillId="16" borderId="6" xfId="0" applyFont="1" applyFill="1" applyBorder="1" applyAlignment="1">
      <alignment horizontal="center" vertical="center" wrapText="1"/>
    </xf>
    <xf numFmtId="0" fontId="51" fillId="17" borderId="2" xfId="0" applyFont="1" applyFill="1" applyBorder="1" applyAlignment="1">
      <alignment horizontal="left" vertical="center" wrapText="1"/>
    </xf>
    <xf numFmtId="3" fontId="51" fillId="17" borderId="2" xfId="8" applyNumberFormat="1" applyFont="1" applyFill="1" applyBorder="1" applyAlignment="1">
      <alignment horizontal="center" vertical="center"/>
    </xf>
    <xf numFmtId="0" fontId="51" fillId="17" borderId="2" xfId="8" applyFont="1" applyFill="1" applyBorder="1" applyAlignment="1">
      <alignment horizontal="left" vertical="center" wrapText="1"/>
    </xf>
    <xf numFmtId="3" fontId="51" fillId="17" borderId="2" xfId="15" applyNumberFormat="1" applyFont="1" applyFill="1" applyBorder="1" applyAlignment="1">
      <alignment horizontal="center" vertical="center" wrapText="1"/>
    </xf>
    <xf numFmtId="10" fontId="51" fillId="17" borderId="2" xfId="19" applyNumberFormat="1" applyFont="1" applyFill="1" applyBorder="1" applyAlignment="1">
      <alignment horizontal="center" vertical="center"/>
    </xf>
    <xf numFmtId="3" fontId="51" fillId="17" borderId="2" xfId="37" applyNumberFormat="1" applyFont="1" applyFill="1" applyBorder="1" applyAlignment="1">
      <alignment horizontal="center" vertical="center"/>
    </xf>
    <xf numFmtId="0" fontId="51" fillId="17" borderId="2" xfId="37" applyFont="1" applyFill="1" applyBorder="1" applyAlignment="1">
      <alignment vertical="center"/>
    </xf>
    <xf numFmtId="3" fontId="51" fillId="17" borderId="2" xfId="8" applyNumberFormat="1" applyFont="1" applyFill="1" applyBorder="1" applyAlignment="1">
      <alignment horizontal="justify" vertical="center" wrapText="1"/>
    </xf>
    <xf numFmtId="10" fontId="56" fillId="17" borderId="2" xfId="19" applyNumberFormat="1" applyFont="1" applyFill="1" applyBorder="1" applyAlignment="1">
      <alignment horizontal="center" vertical="center"/>
    </xf>
    <xf numFmtId="3" fontId="56" fillId="17" borderId="2" xfId="19" applyNumberFormat="1" applyFont="1" applyFill="1" applyBorder="1" applyAlignment="1">
      <alignment horizontal="justify" vertical="center" wrapText="1"/>
    </xf>
    <xf numFmtId="4" fontId="56" fillId="17" borderId="2" xfId="19" applyNumberFormat="1" applyFont="1" applyFill="1" applyBorder="1" applyAlignment="1">
      <alignment horizontal="center" vertical="center" wrapText="1"/>
    </xf>
    <xf numFmtId="10" fontId="56" fillId="17" borderId="2" xfId="19" applyNumberFormat="1" applyFont="1" applyFill="1" applyBorder="1" applyAlignment="1">
      <alignment horizontal="center" vertical="center" wrapText="1"/>
    </xf>
    <xf numFmtId="3" fontId="56" fillId="17" borderId="2" xfId="19" applyNumberFormat="1" applyFont="1" applyFill="1" applyBorder="1" applyAlignment="1">
      <alignment horizontal="left" vertical="center" wrapText="1"/>
    </xf>
    <xf numFmtId="3" fontId="56" fillId="17" borderId="2" xfId="8" applyNumberFormat="1" applyFont="1" applyFill="1" applyBorder="1" applyAlignment="1">
      <alignment horizontal="justify" vertical="center" wrapText="1"/>
    </xf>
    <xf numFmtId="0" fontId="56" fillId="16" borderId="18" xfId="38" applyFont="1" applyFill="1" applyBorder="1" applyAlignment="1">
      <alignment horizontal="left" vertical="center" wrapText="1"/>
    </xf>
    <xf numFmtId="0" fontId="56" fillId="17" borderId="2" xfId="38" applyFont="1" applyFill="1" applyBorder="1" applyAlignment="1">
      <alignment horizontal="left" vertical="center" wrapText="1"/>
    </xf>
    <xf numFmtId="4" fontId="56" fillId="17" borderId="6" xfId="8" applyNumberFormat="1" applyFont="1" applyFill="1" applyBorder="1" applyAlignment="1">
      <alignment horizontal="center" vertical="center"/>
    </xf>
    <xf numFmtId="10" fontId="56" fillId="17" borderId="6" xfId="8" applyNumberFormat="1" applyFont="1" applyFill="1" applyBorder="1" applyAlignment="1">
      <alignment horizontal="center" vertical="center"/>
    </xf>
    <xf numFmtId="3" fontId="76" fillId="0" borderId="25" xfId="8" applyNumberFormat="1" applyFont="1" applyFill="1" applyBorder="1" applyAlignment="1">
      <alignment horizontal="center" vertical="center"/>
    </xf>
    <xf numFmtId="3" fontId="56" fillId="0" borderId="0" xfId="8" applyNumberFormat="1" applyFont="1" applyFill="1" applyBorder="1" applyAlignment="1">
      <alignment horizontal="center" vertical="center"/>
    </xf>
    <xf numFmtId="3" fontId="51" fillId="17" borderId="2" xfId="8" applyNumberFormat="1" applyFont="1" applyFill="1" applyBorder="1" applyAlignment="1">
      <alignment horizontal="justify" vertical="center"/>
    </xf>
    <xf numFmtId="3" fontId="56" fillId="17" borderId="6" xfId="8" applyNumberFormat="1" applyFont="1" applyFill="1" applyBorder="1" applyAlignment="1">
      <alignment horizontal="justify" vertical="center"/>
    </xf>
    <xf numFmtId="0" fontId="56" fillId="0" borderId="25" xfId="25" applyFont="1" applyFill="1" applyBorder="1" applyAlignment="1">
      <alignment horizontal="right" vertical="center"/>
    </xf>
    <xf numFmtId="0" fontId="56" fillId="0" borderId="0" xfId="25" applyFont="1" applyFill="1" applyAlignment="1">
      <alignment horizontal="right" vertical="center"/>
    </xf>
    <xf numFmtId="0" fontId="51" fillId="17" borderId="3" xfId="8" applyFont="1" applyFill="1" applyBorder="1" applyAlignment="1">
      <alignment vertical="center" wrapText="1"/>
    </xf>
    <xf numFmtId="0" fontId="13" fillId="0" borderId="17" xfId="14" applyBorder="1"/>
    <xf numFmtId="4" fontId="49" fillId="18" borderId="2" xfId="14" applyNumberFormat="1" applyFont="1" applyFill="1" applyBorder="1" applyAlignment="1">
      <alignment horizontal="center" vertical="center" wrapText="1"/>
    </xf>
    <xf numFmtId="10" fontId="49" fillId="18" borderId="2" xfId="14" applyNumberFormat="1" applyFont="1" applyFill="1" applyBorder="1" applyAlignment="1">
      <alignment horizontal="center" vertical="center" wrapText="1"/>
    </xf>
    <xf numFmtId="0" fontId="49" fillId="18" borderId="7" xfId="14" applyFont="1" applyFill="1" applyBorder="1" applyAlignment="1">
      <alignment horizontal="center" vertical="center" wrapText="1"/>
    </xf>
    <xf numFmtId="3" fontId="51" fillId="13" borderId="7" xfId="15" applyNumberFormat="1" applyFont="1" applyBorder="1" applyAlignment="1">
      <alignment horizontal="justify" vertical="center" wrapText="1"/>
    </xf>
    <xf numFmtId="4" fontId="51" fillId="17" borderId="2" xfId="15" applyNumberFormat="1" applyFont="1" applyFill="1" applyBorder="1" applyAlignment="1">
      <alignment horizontal="center" vertical="center" wrapText="1"/>
    </xf>
    <xf numFmtId="0" fontId="51" fillId="13" borderId="7" xfId="15" applyFont="1" applyBorder="1" applyAlignment="1">
      <alignment horizontal="center" vertical="center" wrapText="1"/>
    </xf>
    <xf numFmtId="4" fontId="56" fillId="13" borderId="7" xfId="19" applyNumberFormat="1" applyFont="1" applyBorder="1" applyAlignment="1">
      <alignment horizontal="center" vertical="center" wrapText="1"/>
    </xf>
    <xf numFmtId="4" fontId="77" fillId="17" borderId="7" xfId="8" applyNumberFormat="1" applyFont="1" applyFill="1" applyBorder="1" applyAlignment="1">
      <alignment horizontal="justify" vertical="center" wrapText="1"/>
    </xf>
    <xf numFmtId="3" fontId="56" fillId="13" borderId="7" xfId="15" applyNumberFormat="1" applyFont="1" applyBorder="1" applyAlignment="1">
      <alignment horizontal="center" vertical="center" wrapText="1"/>
    </xf>
    <xf numFmtId="3" fontId="56" fillId="13" borderId="7" xfId="15" applyNumberFormat="1" applyFont="1" applyBorder="1" applyAlignment="1">
      <alignment horizontal="justify" vertical="center" wrapText="1"/>
    </xf>
    <xf numFmtId="10" fontId="51" fillId="12" borderId="2" xfId="3" applyNumberFormat="1" applyFont="1" applyBorder="1" applyAlignment="1">
      <alignment horizontal="center" vertical="center" wrapText="1"/>
    </xf>
    <xf numFmtId="4" fontId="51" fillId="17" borderId="7" xfId="8" applyNumberFormat="1" applyFont="1" applyFill="1" applyBorder="1" applyAlignment="1">
      <alignment horizontal="center" vertical="center"/>
    </xf>
    <xf numFmtId="4" fontId="56" fillId="17" borderId="7" xfId="8" applyNumberFormat="1" applyFont="1" applyFill="1" applyBorder="1" applyAlignment="1">
      <alignment horizontal="justify" vertical="center" wrapText="1"/>
    </xf>
    <xf numFmtId="4" fontId="32" fillId="0" borderId="0" xfId="25" applyNumberFormat="1" applyAlignment="1">
      <alignment horizontal="center"/>
    </xf>
    <xf numFmtId="10" fontId="32" fillId="0" borderId="0" xfId="25" applyNumberFormat="1" applyAlignment="1">
      <alignment horizontal="center"/>
    </xf>
    <xf numFmtId="0" fontId="32" fillId="0" borderId="0" xfId="25" applyAlignment="1">
      <alignment vertical="center"/>
    </xf>
    <xf numFmtId="0" fontId="33" fillId="0" borderId="0" xfId="25" applyFont="1" applyAlignment="1">
      <alignment horizontal="center" vertical="center"/>
    </xf>
    <xf numFmtId="0" fontId="78" fillId="0" borderId="0" xfId="25" applyFont="1" applyAlignment="1">
      <alignment horizontal="center"/>
    </xf>
    <xf numFmtId="4" fontId="78" fillId="0" borderId="0" xfId="25" applyNumberFormat="1" applyFont="1" applyAlignment="1">
      <alignment horizontal="center"/>
    </xf>
    <xf numFmtId="10" fontId="78" fillId="0" borderId="0" xfId="25" applyNumberFormat="1" applyFont="1" applyAlignment="1">
      <alignment horizontal="center"/>
    </xf>
    <xf numFmtId="3" fontId="78" fillId="0" borderId="0" xfId="25" applyNumberFormat="1" applyFont="1" applyAlignment="1">
      <alignment horizontal="center"/>
    </xf>
    <xf numFmtId="0" fontId="78" fillId="0" borderId="0" xfId="25" applyFont="1" applyFill="1" applyAlignment="1">
      <alignment vertical="center"/>
    </xf>
    <xf numFmtId="0" fontId="78" fillId="0" borderId="0" xfId="25" applyFont="1" applyAlignment="1">
      <alignment vertical="center"/>
    </xf>
    <xf numFmtId="4" fontId="78" fillId="0" borderId="0" xfId="40" applyNumberFormat="1" applyFont="1" applyAlignment="1">
      <alignment horizontal="center"/>
    </xf>
    <xf numFmtId="4" fontId="33" fillId="0" borderId="0" xfId="25" applyNumberFormat="1" applyFont="1" applyAlignment="1">
      <alignment horizontal="center"/>
    </xf>
    <xf numFmtId="164" fontId="78" fillId="0" borderId="0" xfId="40" applyFont="1" applyAlignment="1">
      <alignment horizontal="center"/>
    </xf>
    <xf numFmtId="4" fontId="79" fillId="0" borderId="0" xfId="25" applyNumberFormat="1" applyFont="1" applyAlignment="1">
      <alignment horizontal="center"/>
    </xf>
    <xf numFmtId="0" fontId="13" fillId="0" borderId="0" xfId="25" applyFont="1" applyFill="1" applyAlignment="1">
      <alignment horizontal="right" vertical="center"/>
    </xf>
    <xf numFmtId="0" fontId="51" fillId="0" borderId="25" xfId="25" applyFont="1" applyFill="1" applyBorder="1" applyAlignment="1">
      <alignment vertical="center"/>
    </xf>
    <xf numFmtId="0" fontId="51" fillId="0" borderId="25" xfId="25" applyFont="1" applyFill="1" applyBorder="1" applyAlignment="1">
      <alignment vertical="center" wrapText="1"/>
    </xf>
    <xf numFmtId="0" fontId="32" fillId="0" borderId="0" xfId="14" applyFont="1"/>
    <xf numFmtId="0" fontId="40" fillId="0" borderId="0" xfId="14" applyFont="1"/>
    <xf numFmtId="0" fontId="82" fillId="0" borderId="0" xfId="25" applyFont="1"/>
    <xf numFmtId="3" fontId="32" fillId="0" borderId="0" xfId="14" applyNumberFormat="1" applyFont="1"/>
    <xf numFmtId="0" fontId="32" fillId="0" borderId="0" xfId="14" applyFont="1" applyAlignment="1">
      <alignment horizontal="center"/>
    </xf>
    <xf numFmtId="0" fontId="13" fillId="0" borderId="0" xfId="14" applyAlignment="1">
      <alignment horizontal="left"/>
    </xf>
    <xf numFmtId="0" fontId="51" fillId="0" borderId="0" xfId="14" applyFont="1"/>
    <xf numFmtId="0" fontId="76" fillId="18" borderId="2" xfId="25" applyFont="1" applyFill="1" applyBorder="1" applyAlignment="1">
      <alignment horizontal="center" vertical="center" wrapText="1"/>
    </xf>
    <xf numFmtId="0" fontId="76" fillId="18" borderId="2" xfId="25" applyFont="1" applyFill="1" applyBorder="1" applyAlignment="1">
      <alignment horizontal="center" vertical="center"/>
    </xf>
    <xf numFmtId="0" fontId="51" fillId="0" borderId="0" xfId="25" applyFont="1" applyAlignment="1">
      <alignment horizontal="center" vertical="center" wrapText="1"/>
    </xf>
    <xf numFmtId="0" fontId="51" fillId="22" borderId="0" xfId="25" applyFont="1" applyFill="1" applyAlignment="1">
      <alignment horizontal="center" vertical="center" wrapText="1"/>
    </xf>
    <xf numFmtId="0" fontId="66" fillId="23" borderId="0" xfId="25" applyFont="1" applyFill="1" applyAlignment="1">
      <alignment horizontal="center" vertical="center" wrapText="1"/>
    </xf>
    <xf numFmtId="0" fontId="51" fillId="0" borderId="0" xfId="25" applyFont="1"/>
    <xf numFmtId="0" fontId="51" fillId="22" borderId="0" xfId="14" applyFont="1" applyFill="1"/>
    <xf numFmtId="4" fontId="51" fillId="0" borderId="0" xfId="14" applyNumberFormat="1" applyFont="1"/>
    <xf numFmtId="4" fontId="66" fillId="22" borderId="0" xfId="14" applyNumberFormat="1" applyFont="1" applyFill="1"/>
    <xf numFmtId="0" fontId="51" fillId="7" borderId="0" xfId="14" applyFont="1" applyFill="1"/>
    <xf numFmtId="4" fontId="66" fillId="7" borderId="0" xfId="14" applyNumberFormat="1" applyFont="1" applyFill="1"/>
    <xf numFmtId="4" fontId="51" fillId="0" borderId="0" xfId="14" applyNumberFormat="1" applyFont="1" applyAlignment="1"/>
    <xf numFmtId="4" fontId="51" fillId="13" borderId="2" xfId="19" applyNumberFormat="1" applyFont="1" applyBorder="1" applyAlignment="1">
      <alignment horizontal="center" vertical="center" wrapText="1"/>
    </xf>
    <xf numFmtId="49" fontId="51" fillId="15" borderId="2" xfId="14" applyNumberFormat="1" applyFont="1" applyFill="1" applyBorder="1" applyAlignment="1">
      <alignment horizontal="left" vertical="center" wrapText="1"/>
    </xf>
    <xf numFmtId="4" fontId="51" fillId="13" borderId="2" xfId="19" applyNumberFormat="1" applyFont="1" applyBorder="1" applyAlignment="1">
      <alignment horizontal="left" vertical="center" wrapText="1"/>
    </xf>
    <xf numFmtId="49" fontId="51" fillId="15" borderId="2" xfId="14" applyNumberFormat="1" applyFont="1" applyFill="1" applyBorder="1" applyAlignment="1">
      <alignment vertical="center" wrapText="1"/>
    </xf>
    <xf numFmtId="0" fontId="51" fillId="16" borderId="2" xfId="3" applyFont="1" applyFill="1" applyBorder="1" applyAlignment="1">
      <alignment vertical="center" wrapText="1"/>
    </xf>
    <xf numFmtId="0" fontId="51" fillId="13" borderId="2" xfId="19" applyFont="1" applyBorder="1" applyAlignment="1">
      <alignment horizontal="left" vertical="center" wrapText="1"/>
    </xf>
    <xf numFmtId="0" fontId="51" fillId="17" borderId="2" xfId="19" applyFont="1" applyFill="1" applyBorder="1" applyAlignment="1">
      <alignment horizontal="center" vertical="center" wrapText="1"/>
    </xf>
    <xf numFmtId="0" fontId="51" fillId="13" borderId="2" xfId="19" applyFont="1" applyBorder="1" applyAlignment="1">
      <alignment horizontal="center" vertical="center" wrapText="1"/>
    </xf>
    <xf numFmtId="2" fontId="51" fillId="16" borderId="2" xfId="3" applyNumberFormat="1" applyFont="1" applyFill="1" applyBorder="1" applyAlignment="1">
      <alignment horizontal="center" vertical="center" wrapText="1"/>
    </xf>
    <xf numFmtId="9" fontId="51" fillId="17" borderId="2" xfId="8" applyNumberFormat="1" applyFont="1" applyFill="1" applyBorder="1" applyAlignment="1">
      <alignment horizontal="center" vertical="center" wrapText="1"/>
    </xf>
    <xf numFmtId="3" fontId="56" fillId="13" borderId="38" xfId="19" applyNumberFormat="1" applyFont="1" applyBorder="1" applyAlignment="1">
      <alignment horizontal="center" vertical="center" wrapText="1"/>
    </xf>
    <xf numFmtId="0" fontId="84" fillId="11" borderId="2" xfId="2" applyFont="1" applyBorder="1" applyAlignment="1">
      <alignment horizontal="center" vertical="center" wrapText="1"/>
    </xf>
    <xf numFmtId="10" fontId="56" fillId="17" borderId="2" xfId="8" applyNumberFormat="1" applyFont="1" applyFill="1" applyBorder="1" applyAlignment="1">
      <alignment horizontal="center" vertical="center" wrapText="1"/>
    </xf>
    <xf numFmtId="3" fontId="56" fillId="17" borderId="39" xfId="19" applyNumberFormat="1" applyFont="1" applyFill="1" applyBorder="1" applyAlignment="1">
      <alignment horizontal="center" vertical="center" wrapText="1"/>
    </xf>
    <xf numFmtId="3" fontId="56" fillId="17" borderId="3" xfId="19" applyNumberFormat="1" applyFont="1" applyFill="1" applyBorder="1" applyAlignment="1">
      <alignment horizontal="left" vertical="center" wrapText="1"/>
    </xf>
    <xf numFmtId="9" fontId="56" fillId="17" borderId="3" xfId="8" applyNumberFormat="1" applyFont="1" applyFill="1" applyBorder="1" applyAlignment="1">
      <alignment horizontal="center" vertical="center" wrapText="1"/>
    </xf>
    <xf numFmtId="0" fontId="0" fillId="22" borderId="0" xfId="0" applyFill="1"/>
    <xf numFmtId="9" fontId="56" fillId="17" borderId="2" xfId="8" applyNumberFormat="1" applyFont="1" applyFill="1" applyBorder="1" applyAlignment="1">
      <alignment horizontal="center" vertical="center" wrapText="1"/>
    </xf>
    <xf numFmtId="0" fontId="51" fillId="16" borderId="3" xfId="0" applyFont="1" applyFill="1" applyBorder="1" applyAlignment="1">
      <alignment horizontal="center" vertical="center" wrapText="1"/>
    </xf>
    <xf numFmtId="3" fontId="51" fillId="13" borderId="2" xfId="19" applyNumberFormat="1" applyFont="1" applyBorder="1" applyAlignment="1">
      <alignment horizontal="center" vertical="center" wrapText="1"/>
    </xf>
    <xf numFmtId="0" fontId="51" fillId="17" borderId="2" xfId="8" applyFont="1" applyFill="1" applyBorder="1" applyAlignment="1">
      <alignment vertical="center" wrapText="1"/>
    </xf>
    <xf numFmtId="3" fontId="56" fillId="13" borderId="39" xfId="19" applyNumberFormat="1" applyFont="1" applyBorder="1" applyAlignment="1">
      <alignment horizontal="center" vertical="center" wrapText="1"/>
    </xf>
    <xf numFmtId="3" fontId="56" fillId="13" borderId="18" xfId="19" applyNumberFormat="1" applyFont="1" applyBorder="1" applyAlignment="1">
      <alignment horizontal="center" vertical="center" wrapText="1"/>
    </xf>
    <xf numFmtId="3" fontId="56" fillId="13" borderId="40" xfId="19" applyNumberFormat="1" applyFont="1" applyBorder="1" applyAlignment="1">
      <alignment horizontal="center" vertical="center" wrapText="1"/>
    </xf>
    <xf numFmtId="3" fontId="56" fillId="17" borderId="36" xfId="19" applyNumberFormat="1" applyFont="1" applyFill="1" applyAlignment="1">
      <alignment horizontal="center" vertical="center" wrapText="1"/>
    </xf>
    <xf numFmtId="10" fontId="56" fillId="13" borderId="2" xfId="19" applyNumberFormat="1" applyFont="1" applyBorder="1" applyAlignment="1">
      <alignment horizontal="center" vertical="center" wrapText="1"/>
    </xf>
    <xf numFmtId="14" fontId="56" fillId="13" borderId="2" xfId="19" applyNumberFormat="1" applyFont="1" applyBorder="1" applyAlignment="1">
      <alignment horizontal="left" vertical="center" wrapText="1"/>
    </xf>
    <xf numFmtId="14" fontId="56" fillId="13" borderId="3" xfId="19" applyNumberFormat="1" applyFont="1" applyBorder="1" applyAlignment="1">
      <alignment horizontal="left" vertical="center"/>
    </xf>
    <xf numFmtId="0" fontId="51" fillId="17" borderId="2" xfId="25" applyFont="1" applyFill="1" applyBorder="1" applyAlignment="1" applyProtection="1">
      <alignment horizontal="left" vertical="center" wrapText="1"/>
    </xf>
    <xf numFmtId="165" fontId="54" fillId="17" borderId="2" xfId="25" applyNumberFormat="1" applyFont="1" applyFill="1" applyBorder="1" applyAlignment="1" applyProtection="1">
      <alignment horizontal="left" vertical="center"/>
    </xf>
    <xf numFmtId="0" fontId="56" fillId="17" borderId="2" xfId="19" applyFont="1" applyFill="1" applyBorder="1" applyAlignment="1">
      <alignment horizontal="left" wrapText="1"/>
    </xf>
    <xf numFmtId="43" fontId="51" fillId="17" borderId="2" xfId="11" applyFont="1" applyFill="1" applyBorder="1" applyAlignment="1">
      <alignment horizontal="left" vertical="center" wrapText="1"/>
    </xf>
    <xf numFmtId="43" fontId="54" fillId="17" borderId="2" xfId="11" applyFont="1" applyFill="1" applyBorder="1" applyAlignment="1">
      <alignment horizontal="left" vertical="center"/>
    </xf>
    <xf numFmtId="16" fontId="56" fillId="17" borderId="2" xfId="8" applyNumberFormat="1" applyFont="1" applyFill="1" applyBorder="1" applyAlignment="1">
      <alignment horizontal="left" vertical="center"/>
    </xf>
    <xf numFmtId="0" fontId="56" fillId="17" borderId="2" xfId="12" applyFont="1" applyFill="1" applyBorder="1" applyAlignment="1">
      <alignment horizontal="left" vertical="center" wrapText="1"/>
    </xf>
    <xf numFmtId="0" fontId="56" fillId="17" borderId="2" xfId="25" applyFont="1" applyFill="1" applyBorder="1" applyAlignment="1">
      <alignment horizontal="left" vertical="center"/>
    </xf>
    <xf numFmtId="10" fontId="51" fillId="13" borderId="2" xfId="39" applyNumberFormat="1" applyFont="1" applyFill="1" applyBorder="1" applyAlignment="1">
      <alignment horizontal="center" vertical="center" wrapText="1"/>
    </xf>
    <xf numFmtId="10" fontId="51" fillId="17" borderId="2" xfId="39" applyNumberFormat="1" applyFont="1" applyFill="1" applyBorder="1" applyAlignment="1">
      <alignment horizontal="center" vertical="center"/>
    </xf>
    <xf numFmtId="10" fontId="51" fillId="13" borderId="2" xfId="39" applyNumberFormat="1" applyFont="1" applyFill="1" applyBorder="1" applyAlignment="1">
      <alignment horizontal="center" vertical="center"/>
    </xf>
    <xf numFmtId="0" fontId="54" fillId="15" borderId="2" xfId="2" applyFont="1" applyFill="1" applyBorder="1" applyAlignment="1">
      <alignment horizontal="center" vertical="center" wrapText="1"/>
    </xf>
    <xf numFmtId="0" fontId="54" fillId="21" borderId="2" xfId="2" applyFont="1" applyFill="1" applyBorder="1" applyAlignment="1">
      <alignment horizontal="center" vertical="center" wrapText="1"/>
    </xf>
    <xf numFmtId="3" fontId="51" fillId="17" borderId="2" xfId="15" applyNumberFormat="1" applyFont="1" applyFill="1" applyBorder="1" applyAlignment="1">
      <alignment horizontal="center" vertical="center" wrapText="1"/>
    </xf>
    <xf numFmtId="0" fontId="51" fillId="15" borderId="19" xfId="2" applyFont="1" applyFill="1" applyBorder="1" applyAlignment="1">
      <alignment horizontal="left" vertical="center" wrapText="1"/>
    </xf>
    <xf numFmtId="0" fontId="51" fillId="17" borderId="3" xfId="8" applyFont="1" applyFill="1" applyBorder="1" applyAlignment="1">
      <alignment horizontal="center" vertical="center" wrapText="1"/>
    </xf>
    <xf numFmtId="0" fontId="51" fillId="16" borderId="3" xfId="3" applyFont="1" applyFill="1" applyBorder="1" applyAlignment="1">
      <alignment horizontal="center" vertical="center" wrapText="1"/>
    </xf>
    <xf numFmtId="0" fontId="51" fillId="17" borderId="2" xfId="19" applyFont="1" applyFill="1" applyBorder="1" applyAlignment="1">
      <alignment horizontal="left" vertical="center" wrapText="1"/>
    </xf>
    <xf numFmtId="10" fontId="51" fillId="17" borderId="3" xfId="8" applyNumberFormat="1" applyFont="1" applyFill="1" applyBorder="1" applyAlignment="1">
      <alignment horizontal="center" vertical="center" wrapText="1"/>
    </xf>
    <xf numFmtId="0" fontId="51" fillId="17" borderId="3" xfId="0" applyFont="1" applyFill="1" applyBorder="1" applyAlignment="1">
      <alignment horizontal="left" vertical="center" wrapText="1"/>
    </xf>
    <xf numFmtId="0" fontId="51" fillId="17" borderId="3" xfId="19" applyFont="1" applyFill="1" applyBorder="1" applyAlignment="1">
      <alignment horizontal="left" vertical="center" wrapText="1"/>
    </xf>
    <xf numFmtId="0" fontId="51" fillId="16" borderId="3" xfId="3" applyFont="1" applyFill="1" applyBorder="1" applyAlignment="1">
      <alignment horizontal="left" vertical="center" wrapText="1"/>
    </xf>
    <xf numFmtId="0" fontId="0" fillId="0" borderId="0" xfId="0" applyAlignment="1">
      <alignment horizontal="left" vertical="center"/>
    </xf>
    <xf numFmtId="0" fontId="32" fillId="0" borderId="0" xfId="9" applyFont="1" applyFill="1" applyBorder="1" applyAlignment="1">
      <alignment horizontal="center" vertical="top" wrapText="1"/>
    </xf>
    <xf numFmtId="3" fontId="51" fillId="0" borderId="0" xfId="15" applyNumberFormat="1" applyFont="1" applyFill="1" applyBorder="1" applyAlignment="1">
      <alignment horizontal="center" vertical="center" wrapText="1"/>
    </xf>
    <xf numFmtId="10" fontId="0" fillId="0" borderId="0" xfId="0" applyNumberFormat="1" applyBorder="1"/>
    <xf numFmtId="0" fontId="0" fillId="0" borderId="0" xfId="0" applyBorder="1"/>
    <xf numFmtId="3" fontId="0" fillId="0" borderId="0" xfId="0" applyNumberFormat="1" applyBorder="1"/>
    <xf numFmtId="0" fontId="51" fillId="15" borderId="3" xfId="0" applyFont="1" applyFill="1" applyBorder="1" applyAlignment="1">
      <alignment horizontal="center" vertical="center" wrapText="1"/>
    </xf>
    <xf numFmtId="0" fontId="51" fillId="15" borderId="2" xfId="2" applyFont="1" applyFill="1" applyBorder="1" applyAlignment="1">
      <alignment horizontal="center" vertical="center" wrapText="1"/>
    </xf>
    <xf numFmtId="0" fontId="51" fillId="15" borderId="2" xfId="2" applyFont="1" applyFill="1" applyBorder="1" applyAlignment="1">
      <alignment horizontal="left" vertical="center" wrapText="1"/>
    </xf>
    <xf numFmtId="0" fontId="51" fillId="15" borderId="2" xfId="2" applyFont="1" applyFill="1" applyBorder="1" applyAlignment="1">
      <alignment horizontal="center" vertical="center"/>
    </xf>
    <xf numFmtId="0" fontId="51" fillId="17" borderId="2" xfId="19" applyFont="1" applyFill="1" applyBorder="1" applyAlignment="1">
      <alignment horizontal="left" vertical="center" wrapText="1"/>
    </xf>
    <xf numFmtId="0" fontId="40" fillId="0" borderId="0" xfId="25" applyFont="1" applyBorder="1" applyAlignment="1">
      <alignment horizontal="center" vertical="top" wrapText="1"/>
    </xf>
    <xf numFmtId="0" fontId="56" fillId="15" borderId="2" xfId="2" applyFont="1" applyFill="1" applyBorder="1" applyAlignment="1">
      <alignment horizontal="center" vertical="center" wrapText="1"/>
    </xf>
    <xf numFmtId="3" fontId="56" fillId="13" borderId="2" xfId="19" applyNumberFormat="1" applyFont="1" applyBorder="1" applyAlignment="1">
      <alignment horizontal="center" vertical="center" wrapText="1"/>
    </xf>
    <xf numFmtId="0" fontId="56" fillId="11" borderId="6" xfId="2" applyFont="1" applyBorder="1" applyAlignment="1">
      <alignment horizontal="left" vertical="center" wrapText="1"/>
    </xf>
    <xf numFmtId="0" fontId="56" fillId="11" borderId="19" xfId="2" applyFont="1" applyBorder="1" applyAlignment="1">
      <alignment horizontal="left" vertical="center" wrapText="1"/>
    </xf>
    <xf numFmtId="0" fontId="56" fillId="11" borderId="3" xfId="2" applyFont="1" applyBorder="1" applyAlignment="1">
      <alignment horizontal="left" vertical="center" wrapText="1"/>
    </xf>
    <xf numFmtId="0" fontId="56" fillId="13" borderId="6" xfId="19" applyFont="1" applyBorder="1" applyAlignment="1">
      <alignment horizontal="left" vertical="center" wrapText="1"/>
    </xf>
    <xf numFmtId="14" fontId="56" fillId="13" borderId="6" xfId="19" applyNumberFormat="1" applyFont="1" applyBorder="1" applyAlignment="1">
      <alignment horizontal="left" vertical="center" wrapText="1"/>
    </xf>
    <xf numFmtId="0" fontId="56" fillId="11" borderId="6" xfId="2" applyFont="1" applyBorder="1" applyAlignment="1">
      <alignment horizontal="center" vertical="center" wrapText="1"/>
    </xf>
    <xf numFmtId="0" fontId="56" fillId="11" borderId="3" xfId="2" applyFont="1" applyBorder="1" applyAlignment="1">
      <alignment horizontal="center" vertical="center" wrapText="1"/>
    </xf>
    <xf numFmtId="0" fontId="56" fillId="11" borderId="2" xfId="2" applyFont="1" applyBorder="1" applyAlignment="1">
      <alignment horizontal="left" vertical="center" wrapText="1"/>
    </xf>
    <xf numFmtId="0" fontId="56" fillId="15" borderId="3" xfId="2" applyFont="1" applyFill="1" applyBorder="1" applyAlignment="1">
      <alignment horizontal="left" vertical="center" wrapText="1"/>
    </xf>
    <xf numFmtId="0" fontId="32" fillId="0" borderId="0" xfId="25" applyAlignment="1">
      <alignment horizontal="left" vertical="center"/>
    </xf>
    <xf numFmtId="0" fontId="51" fillId="17" borderId="2" xfId="19" applyFont="1" applyFill="1" applyBorder="1" applyAlignment="1">
      <alignment horizontal="left" vertical="center"/>
    </xf>
    <xf numFmtId="3" fontId="56" fillId="17" borderId="2" xfId="15" applyNumberFormat="1" applyFont="1" applyFill="1" applyBorder="1" applyAlignment="1">
      <alignment horizontal="center" vertical="center" wrapText="1"/>
    </xf>
    <xf numFmtId="3" fontId="51" fillId="17" borderId="2" xfId="8" applyNumberFormat="1" applyFont="1" applyFill="1" applyBorder="1" applyAlignment="1">
      <alignment horizontal="center" vertical="center"/>
    </xf>
    <xf numFmtId="4" fontId="51" fillId="17" borderId="2" xfId="8" applyNumberFormat="1" applyFont="1" applyFill="1" applyBorder="1" applyAlignment="1">
      <alignment horizontal="center" vertical="center"/>
    </xf>
    <xf numFmtId="3" fontId="51" fillId="13" borderId="6" xfId="15" applyNumberFormat="1" applyFont="1" applyBorder="1" applyAlignment="1">
      <alignment horizontal="left" vertical="center"/>
    </xf>
    <xf numFmtId="0" fontId="51" fillId="17" borderId="2" xfId="15" applyFont="1" applyFill="1" applyBorder="1" applyAlignment="1">
      <alignment horizontal="left" vertical="center" wrapText="1"/>
    </xf>
    <xf numFmtId="0" fontId="13" fillId="0" borderId="25" xfId="42" applyFont="1" applyFill="1" applyBorder="1" applyAlignment="1">
      <alignment horizontal="right" vertical="center"/>
    </xf>
    <xf numFmtId="9" fontId="51" fillId="16" borderId="2" xfId="43" applyNumberFormat="1" applyFont="1" applyFill="1" applyBorder="1" applyAlignment="1">
      <alignment horizontal="center" vertical="center" wrapText="1"/>
    </xf>
    <xf numFmtId="0" fontId="51" fillId="16" borderId="2" xfId="43" applyFont="1" applyFill="1" applyBorder="1" applyAlignment="1">
      <alignment horizontal="left" vertical="center" wrapText="1"/>
    </xf>
    <xf numFmtId="0" fontId="51" fillId="16" borderId="2" xfId="43" applyFont="1" applyFill="1" applyBorder="1" applyAlignment="1">
      <alignment horizontal="center" vertical="center" wrapText="1"/>
    </xf>
    <xf numFmtId="0" fontId="49" fillId="18" borderId="2" xfId="42" applyFont="1" applyFill="1" applyBorder="1" applyAlignment="1">
      <alignment horizontal="center" vertical="center" wrapText="1"/>
    </xf>
    <xf numFmtId="0" fontId="61" fillId="15" borderId="2" xfId="42" applyFont="1" applyFill="1" applyBorder="1" applyAlignment="1">
      <alignment horizontal="left" vertical="center" wrapText="1"/>
    </xf>
    <xf numFmtId="3" fontId="56" fillId="17" borderId="0" xfId="42" applyNumberFormat="1" applyFont="1" applyFill="1" applyAlignment="1">
      <alignment horizontal="center" vertical="center"/>
    </xf>
    <xf numFmtId="0" fontId="56" fillId="16" borderId="2" xfId="43" applyFont="1" applyFill="1" applyBorder="1" applyAlignment="1">
      <alignment horizontal="center" vertical="center" wrapText="1"/>
    </xf>
    <xf numFmtId="0" fontId="85" fillId="0" borderId="17" xfId="42" applyBorder="1"/>
    <xf numFmtId="0" fontId="85" fillId="0" borderId="0" xfId="42"/>
    <xf numFmtId="0" fontId="56" fillId="16" borderId="2" xfId="43" applyFont="1" applyFill="1" applyBorder="1" applyAlignment="1">
      <alignment horizontal="left" vertical="center" wrapText="1"/>
    </xf>
    <xf numFmtId="9" fontId="56" fillId="16" borderId="2" xfId="43" applyNumberFormat="1" applyFont="1" applyFill="1" applyBorder="1" applyAlignment="1">
      <alignment horizontal="center" vertical="center" wrapText="1"/>
    </xf>
    <xf numFmtId="9" fontId="56" fillId="12" borderId="2" xfId="43" applyNumberFormat="1" applyFont="1" applyBorder="1" applyAlignment="1">
      <alignment horizontal="center" vertical="center" wrapText="1"/>
    </xf>
    <xf numFmtId="0" fontId="56" fillId="17" borderId="2" xfId="43" applyFont="1" applyFill="1" applyBorder="1" applyAlignment="1">
      <alignment horizontal="left" vertical="center" wrapText="1"/>
    </xf>
    <xf numFmtId="0" fontId="56" fillId="12" borderId="2" xfId="43" applyFont="1" applyBorder="1" applyAlignment="1">
      <alignment vertical="center" wrapText="1"/>
    </xf>
    <xf numFmtId="0" fontId="56" fillId="12" borderId="2" xfId="43" applyFont="1" applyBorder="1" applyAlignment="1">
      <alignment horizontal="left" vertical="center" wrapText="1"/>
    </xf>
    <xf numFmtId="0" fontId="56" fillId="12" borderId="2" xfId="43" applyFont="1" applyBorder="1" applyAlignment="1">
      <alignment horizontal="center" vertical="center" wrapText="1"/>
    </xf>
    <xf numFmtId="9" fontId="56" fillId="12" borderId="6" xfId="43" applyNumberFormat="1" applyFont="1" applyBorder="1" applyAlignment="1">
      <alignment horizontal="center" vertical="center" wrapText="1"/>
    </xf>
    <xf numFmtId="0" fontId="17"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17" fillId="4" borderId="22" xfId="0" applyFont="1" applyFill="1" applyBorder="1" applyAlignment="1">
      <alignment vertical="center"/>
    </xf>
    <xf numFmtId="0" fontId="0" fillId="4" borderId="25" xfId="0" applyFill="1" applyBorder="1" applyAlignment="1">
      <alignment vertical="center"/>
    </xf>
    <xf numFmtId="0" fontId="34" fillId="3" borderId="6" xfId="0" applyFont="1" applyFill="1" applyBorder="1" applyAlignment="1">
      <alignment horizontal="center" vertical="center" wrapText="1"/>
    </xf>
    <xf numFmtId="0" fontId="0" fillId="0" borderId="3" xfId="0" applyBorder="1" applyAlignment="1">
      <alignment horizontal="center" vertical="center" wrapText="1"/>
    </xf>
    <xf numFmtId="0" fontId="31" fillId="0" borderId="6" xfId="0" applyFont="1" applyFill="1" applyBorder="1" applyAlignment="1"/>
    <xf numFmtId="0" fontId="31" fillId="0" borderId="19" xfId="0" applyFont="1" applyFill="1" applyBorder="1" applyAlignment="1"/>
    <xf numFmtId="0" fontId="31" fillId="0" borderId="19" xfId="0" applyFont="1" applyBorder="1" applyAlignment="1"/>
    <xf numFmtId="0" fontId="31" fillId="0" borderId="3" xfId="0" applyFont="1" applyBorder="1" applyAlignment="1"/>
    <xf numFmtId="0" fontId="34" fillId="3" borderId="3" xfId="0" applyFont="1" applyFill="1" applyBorder="1" applyAlignment="1">
      <alignment horizontal="center" vertical="center" wrapText="1"/>
    </xf>
    <xf numFmtId="0" fontId="36" fillId="3" borderId="2" xfId="0" applyFont="1" applyFill="1" applyBorder="1" applyAlignment="1">
      <alignment vertical="center"/>
    </xf>
    <xf numFmtId="0" fontId="37" fillId="0" borderId="2" xfId="0" applyFont="1" applyBorder="1" applyAlignment="1"/>
    <xf numFmtId="0" fontId="19" fillId="3" borderId="6"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22" xfId="0" applyFont="1" applyFill="1" applyBorder="1" applyAlignment="1">
      <alignment horizontal="center" wrapText="1"/>
    </xf>
    <xf numFmtId="0" fontId="31" fillId="0" borderId="23" xfId="0" applyFont="1" applyFill="1" applyBorder="1" applyAlignment="1">
      <alignment horizontal="center" wrapText="1"/>
    </xf>
    <xf numFmtId="0" fontId="31" fillId="0" borderId="20" xfId="0" applyFont="1" applyBorder="1" applyAlignment="1">
      <alignment horizontal="center" wrapText="1"/>
    </xf>
    <xf numFmtId="0" fontId="31" fillId="0" borderId="24" xfId="0" applyFont="1" applyBorder="1" applyAlignment="1">
      <alignment horizontal="center" wrapText="1"/>
    </xf>
    <xf numFmtId="0" fontId="36" fillId="3" borderId="6" xfId="0" applyFont="1" applyFill="1" applyBorder="1" applyAlignment="1">
      <alignment vertical="center"/>
    </xf>
    <xf numFmtId="0" fontId="37" fillId="0" borderId="6" xfId="0" applyFont="1" applyBorder="1" applyAlignment="1"/>
    <xf numFmtId="0" fontId="34" fillId="3" borderId="19"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7" fillId="5" borderId="17" xfId="0" applyFont="1" applyFill="1" applyBorder="1" applyAlignment="1">
      <alignment horizontal="center" vertical="center"/>
    </xf>
    <xf numFmtId="0" fontId="27" fillId="5" borderId="18" xfId="0" applyFont="1" applyFill="1" applyBorder="1" applyAlignment="1">
      <alignment horizontal="center" vertical="center"/>
    </xf>
    <xf numFmtId="0" fontId="27" fillId="8" borderId="17" xfId="0" applyFont="1" applyFill="1" applyBorder="1" applyAlignment="1">
      <alignment horizontal="center" vertical="center"/>
    </xf>
    <xf numFmtId="0" fontId="0" fillId="8" borderId="18" xfId="0" applyFill="1" applyBorder="1" applyAlignment="1">
      <alignment horizontal="center" vertical="center"/>
    </xf>
    <xf numFmtId="0" fontId="24" fillId="3" borderId="22"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24" fillId="3" borderId="3" xfId="0" applyFont="1" applyFill="1" applyBorder="1" applyAlignment="1">
      <alignment horizontal="center" vertical="center" wrapText="1"/>
    </xf>
    <xf numFmtId="0" fontId="28" fillId="0" borderId="0" xfId="0" applyFont="1" applyFill="1" applyAlignment="1">
      <alignment horizontal="left" wrapText="1"/>
    </xf>
    <xf numFmtId="0" fontId="28" fillId="0" borderId="0" xfId="0" applyFont="1" applyFill="1" applyAlignment="1">
      <alignment horizontal="left"/>
    </xf>
    <xf numFmtId="0" fontId="13" fillId="0" borderId="6"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7" fillId="6" borderId="17" xfId="0" applyFont="1" applyFill="1" applyBorder="1" applyAlignment="1">
      <alignment horizontal="center" vertical="center"/>
    </xf>
    <xf numFmtId="0" fontId="17" fillId="6" borderId="18"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17" xfId="0" applyFont="1" applyFill="1" applyBorder="1" applyAlignment="1">
      <alignment horizontal="center" vertical="center"/>
    </xf>
    <xf numFmtId="0" fontId="17" fillId="4" borderId="18" xfId="0" applyFont="1" applyFill="1" applyBorder="1" applyAlignment="1">
      <alignment horizontal="center" vertical="center"/>
    </xf>
    <xf numFmtId="0" fontId="27" fillId="9" borderId="2" xfId="0" applyFont="1" applyFill="1" applyBorder="1" applyAlignment="1">
      <alignment horizontal="center" vertical="center"/>
    </xf>
    <xf numFmtId="0" fontId="27" fillId="9" borderId="3" xfId="0" applyFont="1" applyFill="1" applyBorder="1" applyAlignment="1">
      <alignment horizontal="center" vertical="center"/>
    </xf>
    <xf numFmtId="0" fontId="13" fillId="0" borderId="2" xfId="0" applyNumberFormat="1" applyFont="1" applyFill="1" applyBorder="1" applyAlignment="1">
      <alignment horizontal="center" vertical="center" wrapText="1"/>
    </xf>
    <xf numFmtId="0" fontId="24" fillId="7" borderId="17" xfId="0" applyFont="1" applyFill="1" applyBorder="1" applyAlignment="1">
      <alignment horizontal="center" vertical="center"/>
    </xf>
    <xf numFmtId="0" fontId="0" fillId="4" borderId="17" xfId="0" applyFill="1" applyBorder="1" applyAlignment="1">
      <alignment horizontal="center" vertical="center"/>
    </xf>
    <xf numFmtId="0" fontId="27" fillId="10" borderId="7" xfId="0" applyFont="1" applyFill="1" applyBorder="1" applyAlignment="1">
      <alignment horizontal="center" vertical="center"/>
    </xf>
    <xf numFmtId="0" fontId="27" fillId="10" borderId="21" xfId="0" applyFont="1" applyFill="1" applyBorder="1" applyAlignment="1">
      <alignment horizontal="center" vertical="center"/>
    </xf>
    <xf numFmtId="0" fontId="0" fillId="10" borderId="24" xfId="0" applyFill="1" applyBorder="1" applyAlignment="1"/>
    <xf numFmtId="0" fontId="17" fillId="4" borderId="17" xfId="0" applyFont="1" applyFill="1" applyBorder="1" applyAlignment="1">
      <alignment vertical="center"/>
    </xf>
    <xf numFmtId="0" fontId="51" fillId="15" borderId="2" xfId="8" applyFont="1" applyFill="1" applyBorder="1" applyAlignment="1">
      <alignment horizontal="center" vertical="center"/>
    </xf>
    <xf numFmtId="0" fontId="51" fillId="17" borderId="2" xfId="8" applyFont="1" applyFill="1" applyBorder="1" applyAlignment="1">
      <alignment horizontal="center" vertical="center" wrapText="1"/>
    </xf>
    <xf numFmtId="0" fontId="51" fillId="0" borderId="25" xfId="2" applyFont="1" applyFill="1" applyBorder="1" applyAlignment="1">
      <alignment horizontal="left" vertical="center" wrapText="1"/>
    </xf>
    <xf numFmtId="0" fontId="51" fillId="0" borderId="23" xfId="2" applyFont="1" applyFill="1" applyBorder="1" applyAlignment="1">
      <alignment horizontal="left" vertical="center" wrapText="1"/>
    </xf>
    <xf numFmtId="0" fontId="52" fillId="0" borderId="7" xfId="14" applyFont="1" applyBorder="1" applyAlignment="1">
      <alignment horizontal="left" vertical="center" wrapText="1"/>
    </xf>
    <xf numFmtId="0" fontId="52" fillId="0" borderId="17" xfId="14" applyFont="1" applyBorder="1" applyAlignment="1">
      <alignment horizontal="left" vertical="center" wrapText="1"/>
    </xf>
    <xf numFmtId="0" fontId="52" fillId="0" borderId="18" xfId="14" applyFont="1" applyBorder="1" applyAlignment="1">
      <alignment horizontal="left" vertical="center" wrapText="1"/>
    </xf>
    <xf numFmtId="0" fontId="49" fillId="18" borderId="7" xfId="25" applyFont="1" applyFill="1" applyBorder="1" applyAlignment="1">
      <alignment horizontal="center" vertical="center"/>
    </xf>
    <xf numFmtId="0" fontId="49" fillId="18" borderId="18" xfId="25" applyFont="1" applyFill="1" applyBorder="1" applyAlignment="1">
      <alignment horizontal="center" vertical="center"/>
    </xf>
    <xf numFmtId="0" fontId="51" fillId="15" borderId="2" xfId="2" applyFont="1" applyFill="1" applyBorder="1" applyAlignment="1">
      <alignment horizontal="center" vertical="center" wrapText="1"/>
    </xf>
    <xf numFmtId="0" fontId="51" fillId="15" borderId="2" xfId="2" applyFont="1" applyFill="1" applyBorder="1" applyAlignment="1">
      <alignment horizontal="left" vertical="center" wrapText="1"/>
    </xf>
    <xf numFmtId="0" fontId="51" fillId="15" borderId="2" xfId="2" applyFont="1" applyFill="1" applyBorder="1" applyAlignment="1">
      <alignment horizontal="left" vertical="center"/>
    </xf>
    <xf numFmtId="0" fontId="51" fillId="15" borderId="6" xfId="2" applyFont="1" applyFill="1" applyBorder="1" applyAlignment="1">
      <alignment horizontal="left" vertical="center" wrapText="1"/>
    </xf>
    <xf numFmtId="0" fontId="51" fillId="15" borderId="19" xfId="2" applyFont="1" applyFill="1" applyBorder="1" applyAlignment="1">
      <alignment horizontal="left" vertical="center" wrapText="1"/>
    </xf>
    <xf numFmtId="0" fontId="51" fillId="15" borderId="3" xfId="2" applyFont="1" applyFill="1" applyBorder="1" applyAlignment="1">
      <alignment horizontal="left" vertical="center" wrapText="1"/>
    </xf>
    <xf numFmtId="0" fontId="51" fillId="16" borderId="2" xfId="3" applyFont="1" applyFill="1" applyBorder="1" applyAlignment="1">
      <alignment horizontal="left" vertical="center" wrapText="1"/>
    </xf>
    <xf numFmtId="0" fontId="51" fillId="16" borderId="2" xfId="3" applyFont="1" applyFill="1" applyBorder="1" applyAlignment="1">
      <alignment horizontal="center" vertical="center" wrapText="1"/>
    </xf>
    <xf numFmtId="0" fontId="51" fillId="16" borderId="2" xfId="3" applyFont="1" applyFill="1" applyBorder="1" applyAlignment="1">
      <alignment horizontal="center" vertical="center"/>
    </xf>
    <xf numFmtId="0" fontId="51" fillId="17" borderId="6" xfId="8" applyFont="1" applyFill="1" applyBorder="1" applyAlignment="1">
      <alignment horizontal="center" vertical="center" wrapText="1"/>
    </xf>
    <xf numFmtId="0" fontId="51" fillId="17" borderId="19" xfId="8" applyFont="1" applyFill="1" applyBorder="1" applyAlignment="1">
      <alignment horizontal="center" vertical="center" wrapText="1"/>
    </xf>
    <xf numFmtId="0" fontId="51" fillId="17" borderId="3" xfId="8" applyFont="1" applyFill="1" applyBorder="1" applyAlignment="1">
      <alignment horizontal="center" vertical="center" wrapText="1"/>
    </xf>
    <xf numFmtId="9" fontId="51" fillId="17" borderId="6" xfId="8" applyNumberFormat="1" applyFont="1" applyFill="1" applyBorder="1" applyAlignment="1">
      <alignment horizontal="center" vertical="center" wrapText="1"/>
    </xf>
    <xf numFmtId="9" fontId="51" fillId="16" borderId="2" xfId="3" applyNumberFormat="1" applyFont="1" applyFill="1" applyBorder="1" applyAlignment="1">
      <alignment horizontal="center" vertical="center" wrapText="1"/>
    </xf>
    <xf numFmtId="9" fontId="51" fillId="16" borderId="6" xfId="3" applyNumberFormat="1" applyFont="1" applyFill="1" applyBorder="1" applyAlignment="1">
      <alignment horizontal="center" vertical="center" wrapText="1"/>
    </xf>
    <xf numFmtId="9" fontId="51" fillId="16" borderId="19" xfId="3" applyNumberFormat="1" applyFont="1" applyFill="1" applyBorder="1" applyAlignment="1">
      <alignment horizontal="center" vertical="center" wrapText="1"/>
    </xf>
    <xf numFmtId="9" fontId="51" fillId="16" borderId="3" xfId="3" applyNumberFormat="1" applyFont="1" applyFill="1" applyBorder="1" applyAlignment="1">
      <alignment horizontal="center" vertical="center" wrapText="1"/>
    </xf>
    <xf numFmtId="0" fontId="51" fillId="17" borderId="2" xfId="8" applyFont="1" applyFill="1" applyBorder="1" applyAlignment="1">
      <alignment horizontal="left" vertical="center"/>
    </xf>
    <xf numFmtId="0" fontId="40" fillId="0" borderId="0" xfId="0" applyFont="1" applyBorder="1" applyAlignment="1">
      <alignment horizontal="center" vertical="top" wrapText="1"/>
    </xf>
    <xf numFmtId="3" fontId="32" fillId="4" borderId="0" xfId="0" applyNumberFormat="1" applyFont="1" applyFill="1" applyBorder="1" applyAlignment="1">
      <alignment horizontal="left" vertical="center" wrapText="1"/>
    </xf>
    <xf numFmtId="0" fontId="32" fillId="4" borderId="0" xfId="0" applyFont="1" applyFill="1" applyBorder="1" applyAlignment="1">
      <alignment horizontal="left" vertical="center" wrapText="1"/>
    </xf>
    <xf numFmtId="3" fontId="0" fillId="0" borderId="0" xfId="0" applyNumberFormat="1" applyAlignment="1">
      <alignment horizontal="left" vertical="center"/>
    </xf>
    <xf numFmtId="3" fontId="40" fillId="0" borderId="0" xfId="0" applyNumberFormat="1" applyFont="1" applyBorder="1" applyAlignment="1">
      <alignment horizontal="center" vertical="top" wrapText="1"/>
    </xf>
    <xf numFmtId="0" fontId="52" fillId="0" borderId="7" xfId="0" applyFont="1" applyBorder="1" applyAlignment="1">
      <alignment horizontal="left" vertical="center" wrapText="1"/>
    </xf>
    <xf numFmtId="0" fontId="52" fillId="0" borderId="17" xfId="0" applyFont="1" applyBorder="1" applyAlignment="1">
      <alignment horizontal="left" vertical="center" wrapText="1"/>
    </xf>
    <xf numFmtId="0" fontId="51" fillId="15" borderId="2" xfId="2" applyFont="1" applyFill="1" applyBorder="1" applyAlignment="1">
      <alignment horizontal="center" vertical="center"/>
    </xf>
    <xf numFmtId="0" fontId="51" fillId="16" borderId="6" xfId="3" applyFont="1" applyFill="1" applyBorder="1" applyAlignment="1">
      <alignment horizontal="center" vertical="center" wrapText="1"/>
    </xf>
    <xf numFmtId="0" fontId="51" fillId="16" borderId="19" xfId="3" applyFont="1" applyFill="1" applyBorder="1" applyAlignment="1">
      <alignment horizontal="center" vertical="center" wrapText="1"/>
    </xf>
    <xf numFmtId="0" fontId="51" fillId="16" borderId="3" xfId="3" applyFont="1" applyFill="1" applyBorder="1" applyAlignment="1">
      <alignment horizontal="center" vertical="center" wrapText="1"/>
    </xf>
    <xf numFmtId="0" fontId="51" fillId="17" borderId="6" xfId="8" applyFont="1" applyFill="1" applyBorder="1" applyAlignment="1">
      <alignment horizontal="left" vertical="center" wrapText="1"/>
    </xf>
    <xf numFmtId="0" fontId="51" fillId="17" borderId="3" xfId="8" applyFont="1" applyFill="1" applyBorder="1" applyAlignment="1">
      <alignment horizontal="left" vertical="center" wrapText="1"/>
    </xf>
    <xf numFmtId="0" fontId="51" fillId="17" borderId="2" xfId="19" applyFont="1" applyFill="1" applyBorder="1" applyAlignment="1">
      <alignment horizontal="left" vertical="center" wrapText="1"/>
    </xf>
    <xf numFmtId="4" fontId="51" fillId="17" borderId="6" xfId="19" applyNumberFormat="1" applyFont="1" applyFill="1" applyBorder="1" applyAlignment="1">
      <alignment horizontal="center" vertical="center" wrapText="1"/>
    </xf>
    <xf numFmtId="4" fontId="51" fillId="17" borderId="3" xfId="19" applyNumberFormat="1" applyFont="1" applyFill="1" applyBorder="1" applyAlignment="1">
      <alignment horizontal="center" vertical="center" wrapText="1"/>
    </xf>
    <xf numFmtId="3" fontId="51" fillId="17" borderId="6" xfId="8" applyNumberFormat="1" applyFont="1" applyFill="1" applyBorder="1" applyAlignment="1">
      <alignment horizontal="center" vertical="center" wrapText="1"/>
    </xf>
    <xf numFmtId="3" fontId="51" fillId="17" borderId="3" xfId="8" applyNumberFormat="1" applyFont="1" applyFill="1" applyBorder="1" applyAlignment="1">
      <alignment horizontal="center" vertical="center" wrapText="1"/>
    </xf>
    <xf numFmtId="10" fontId="51" fillId="17" borderId="6" xfId="8" applyNumberFormat="1" applyFont="1" applyFill="1" applyBorder="1" applyAlignment="1">
      <alignment horizontal="center" vertical="center" wrapText="1"/>
    </xf>
    <xf numFmtId="10" fontId="51" fillId="17" borderId="3" xfId="8" applyNumberFormat="1" applyFont="1" applyFill="1" applyBorder="1" applyAlignment="1">
      <alignment horizontal="center" vertical="center" wrapText="1"/>
    </xf>
    <xf numFmtId="0" fontId="40" fillId="0" borderId="0" xfId="25" applyFont="1" applyBorder="1" applyAlignment="1">
      <alignment horizontal="center" vertical="top" wrapText="1"/>
    </xf>
    <xf numFmtId="4" fontId="32" fillId="4" borderId="0" xfId="25" applyNumberFormat="1" applyFill="1" applyAlignment="1">
      <alignment horizontal="left" vertical="center" wrapText="1"/>
    </xf>
    <xf numFmtId="0" fontId="32" fillId="4" borderId="0" xfId="25" applyFill="1" applyAlignment="1">
      <alignment horizontal="left" vertical="center" wrapText="1"/>
    </xf>
    <xf numFmtId="3" fontId="32" fillId="4" borderId="0" xfId="25" applyNumberFormat="1" applyFont="1" applyFill="1" applyBorder="1" applyAlignment="1">
      <alignment horizontal="left" vertical="center"/>
    </xf>
    <xf numFmtId="0" fontId="32" fillId="4" borderId="0" xfId="25" applyFont="1" applyFill="1" applyBorder="1" applyAlignment="1">
      <alignment horizontal="left" vertical="center"/>
    </xf>
    <xf numFmtId="0" fontId="51" fillId="15" borderId="25" xfId="2" applyFont="1" applyFill="1" applyBorder="1" applyAlignment="1">
      <alignment horizontal="left" vertical="center" wrapText="1"/>
    </xf>
    <xf numFmtId="0" fontId="51" fillId="15" borderId="0" xfId="2" applyFont="1" applyFill="1" applyBorder="1" applyAlignment="1">
      <alignment horizontal="left" vertical="center" wrapText="1"/>
    </xf>
    <xf numFmtId="0" fontId="51" fillId="15" borderId="21" xfId="2" applyFont="1" applyFill="1" applyBorder="1" applyAlignment="1">
      <alignment horizontal="left" vertical="center" wrapText="1"/>
    </xf>
    <xf numFmtId="0" fontId="51" fillId="0" borderId="25" xfId="25" applyFont="1" applyFill="1" applyBorder="1" applyAlignment="1">
      <alignment horizontal="left" vertical="center" wrapText="1"/>
    </xf>
    <xf numFmtId="0" fontId="52" fillId="0" borderId="2" xfId="0" applyFont="1" applyBorder="1" applyAlignment="1">
      <alignment horizontal="left" vertical="center" wrapText="1"/>
    </xf>
    <xf numFmtId="0" fontId="49" fillId="18" borderId="2" xfId="25" applyFont="1" applyFill="1" applyBorder="1" applyAlignment="1">
      <alignment horizontal="center" vertical="center"/>
    </xf>
    <xf numFmtId="0" fontId="56" fillId="15" borderId="2" xfId="0" applyFont="1" applyFill="1" applyBorder="1" applyAlignment="1">
      <alignment horizontal="center" vertical="center" wrapText="1"/>
    </xf>
    <xf numFmtId="0" fontId="56" fillId="16" borderId="2" xfId="3" applyFont="1" applyFill="1" applyBorder="1" applyAlignment="1">
      <alignment horizontal="center" vertical="center" wrapText="1"/>
    </xf>
    <xf numFmtId="0" fontId="51" fillId="17" borderId="2" xfId="8" applyFont="1" applyFill="1" applyBorder="1" applyAlignment="1">
      <alignment horizontal="left" vertical="center" wrapText="1"/>
    </xf>
    <xf numFmtId="0" fontId="51" fillId="15" borderId="2" xfId="2" applyFont="1" applyFill="1" applyBorder="1" applyAlignment="1">
      <alignment horizontal="center" vertical="top" wrapText="1"/>
    </xf>
    <xf numFmtId="0" fontId="51" fillId="15" borderId="2" xfId="0" applyFont="1" applyFill="1" applyBorder="1" applyAlignment="1">
      <alignment horizontal="center" vertical="top"/>
    </xf>
    <xf numFmtId="0" fontId="51" fillId="15" borderId="2" xfId="0" applyFont="1" applyFill="1" applyBorder="1" applyAlignment="1">
      <alignment horizontal="left" vertical="center"/>
    </xf>
    <xf numFmtId="0" fontId="51" fillId="15" borderId="2" xfId="0" applyFont="1" applyFill="1" applyBorder="1" applyAlignment="1">
      <alignment horizontal="left" vertical="center" wrapText="1"/>
    </xf>
    <xf numFmtId="9" fontId="56" fillId="16" borderId="2" xfId="3" applyNumberFormat="1" applyFont="1" applyFill="1" applyBorder="1" applyAlignment="1">
      <alignment horizontal="center" vertical="center" wrapText="1"/>
    </xf>
    <xf numFmtId="0" fontId="56" fillId="15" borderId="2" xfId="2" applyFont="1" applyFill="1" applyBorder="1" applyAlignment="1">
      <alignment horizontal="center" vertical="center" wrapText="1"/>
    </xf>
    <xf numFmtId="3" fontId="56" fillId="13" borderId="2" xfId="19" applyNumberFormat="1" applyFont="1" applyBorder="1" applyAlignment="1">
      <alignment horizontal="center" vertical="center" wrapText="1"/>
    </xf>
    <xf numFmtId="3" fontId="51" fillId="17" borderId="2" xfId="8" applyNumberFormat="1" applyFont="1" applyFill="1" applyBorder="1" applyAlignment="1">
      <alignment horizontal="center" vertical="center" wrapText="1"/>
    </xf>
    <xf numFmtId="9" fontId="51" fillId="17" borderId="2" xfId="8" applyNumberFormat="1" applyFont="1" applyFill="1" applyBorder="1" applyAlignment="1">
      <alignment horizontal="center" vertical="center" wrapText="1"/>
    </xf>
    <xf numFmtId="0" fontId="51" fillId="16" borderId="2" xfId="0" applyFont="1" applyFill="1" applyBorder="1" applyAlignment="1">
      <alignment horizontal="center" vertical="center" wrapText="1"/>
    </xf>
    <xf numFmtId="0" fontId="51" fillId="16" borderId="2" xfId="0" applyFont="1" applyFill="1" applyBorder="1" applyAlignment="1">
      <alignment horizontal="left" vertical="center" wrapText="1"/>
    </xf>
    <xf numFmtId="0" fontId="51" fillId="12" borderId="6" xfId="3" applyFont="1" applyBorder="1" applyAlignment="1">
      <alignment horizontal="center" vertical="center" wrapText="1"/>
    </xf>
    <xf numFmtId="0" fontId="51" fillId="12" borderId="3" xfId="3" applyFont="1" applyBorder="1" applyAlignment="1">
      <alignment horizontal="center" vertical="center" wrapText="1"/>
    </xf>
    <xf numFmtId="0" fontId="51" fillId="15" borderId="3" xfId="2" applyFont="1" applyFill="1" applyBorder="1" applyAlignment="1">
      <alignment horizontal="center" vertical="center"/>
    </xf>
    <xf numFmtId="0" fontId="56" fillId="12" borderId="22" xfId="3" applyFont="1" applyBorder="1" applyAlignment="1">
      <alignment horizontal="center" vertical="center" wrapText="1"/>
    </xf>
    <xf numFmtId="0" fontId="56" fillId="12" borderId="20" xfId="3" applyFont="1" applyBorder="1" applyAlignment="1">
      <alignment horizontal="center" vertical="center" wrapText="1"/>
    </xf>
    <xf numFmtId="0" fontId="51" fillId="17" borderId="6" xfId="19" applyFont="1" applyFill="1" applyBorder="1" applyAlignment="1">
      <alignment horizontal="left" vertical="center" wrapText="1"/>
    </xf>
    <xf numFmtId="0" fontId="51" fillId="17" borderId="3" xfId="19" applyFont="1" applyFill="1" applyBorder="1" applyAlignment="1">
      <alignment horizontal="left" vertical="center" wrapText="1"/>
    </xf>
    <xf numFmtId="0" fontId="51" fillId="13" borderId="6" xfId="19" applyFont="1" applyBorder="1" applyAlignment="1">
      <alignment horizontal="left" vertical="center" wrapText="1"/>
    </xf>
    <xf numFmtId="0" fontId="51" fillId="13" borderId="3" xfId="19" applyFont="1" applyBorder="1" applyAlignment="1">
      <alignment horizontal="left" vertical="center" wrapText="1"/>
    </xf>
    <xf numFmtId="0" fontId="51" fillId="17" borderId="6" xfId="0" applyFont="1" applyFill="1" applyBorder="1" applyAlignment="1">
      <alignment horizontal="center" vertical="center" wrapText="1"/>
    </xf>
    <xf numFmtId="0" fontId="51" fillId="17" borderId="3" xfId="0" applyFont="1" applyFill="1" applyBorder="1" applyAlignment="1">
      <alignment horizontal="center" vertical="center" wrapText="1"/>
    </xf>
    <xf numFmtId="0" fontId="51" fillId="15" borderId="7" xfId="0" applyFont="1" applyFill="1" applyBorder="1" applyAlignment="1">
      <alignment horizontal="left" vertical="center" wrapText="1"/>
    </xf>
    <xf numFmtId="0" fontId="51" fillId="15" borderId="18" xfId="0" applyFont="1" applyFill="1" applyBorder="1" applyAlignment="1">
      <alignment horizontal="left" vertical="center" wrapText="1"/>
    </xf>
    <xf numFmtId="0" fontId="51" fillId="15" borderId="6" xfId="0" applyFont="1" applyFill="1" applyBorder="1" applyAlignment="1">
      <alignment horizontal="center" vertical="center"/>
    </xf>
    <xf numFmtId="0" fontId="51" fillId="15" borderId="3" xfId="0" applyFont="1" applyFill="1" applyBorder="1" applyAlignment="1">
      <alignment horizontal="center" vertical="center"/>
    </xf>
    <xf numFmtId="0" fontId="51" fillId="15" borderId="6" xfId="0" applyFont="1" applyFill="1" applyBorder="1" applyAlignment="1">
      <alignment horizontal="left" vertical="center" wrapText="1"/>
    </xf>
    <xf numFmtId="0" fontId="51" fillId="15" borderId="3" xfId="0" applyFont="1" applyFill="1" applyBorder="1" applyAlignment="1">
      <alignment horizontal="left" vertical="center" wrapText="1"/>
    </xf>
    <xf numFmtId="0" fontId="51" fillId="15" borderId="22" xfId="0" applyFont="1" applyFill="1" applyBorder="1" applyAlignment="1">
      <alignment horizontal="left" vertical="center" wrapText="1"/>
    </xf>
    <xf numFmtId="0" fontId="51" fillId="15" borderId="23" xfId="0" applyFont="1" applyFill="1" applyBorder="1" applyAlignment="1">
      <alignment horizontal="left" vertical="center" wrapText="1"/>
    </xf>
    <xf numFmtId="0" fontId="51" fillId="15" borderId="20" xfId="0" applyFont="1" applyFill="1" applyBorder="1" applyAlignment="1">
      <alignment horizontal="left" vertical="center" wrapText="1"/>
    </xf>
    <xf numFmtId="0" fontId="51" fillId="15" borderId="24" xfId="0" applyFont="1" applyFill="1" applyBorder="1" applyAlignment="1">
      <alignment horizontal="left" vertical="center" wrapText="1"/>
    </xf>
    <xf numFmtId="0" fontId="51" fillId="15" borderId="23" xfId="0" applyFont="1" applyFill="1" applyBorder="1" applyAlignment="1">
      <alignment horizontal="center" vertical="center"/>
    </xf>
    <xf numFmtId="0" fontId="51" fillId="15" borderId="37" xfId="0" applyFont="1" applyFill="1" applyBorder="1" applyAlignment="1">
      <alignment horizontal="center" vertical="center"/>
    </xf>
    <xf numFmtId="0" fontId="51" fillId="15" borderId="19" xfId="0" applyFont="1" applyFill="1" applyBorder="1" applyAlignment="1">
      <alignment horizontal="left" vertical="center" wrapText="1"/>
    </xf>
    <xf numFmtId="0" fontId="51" fillId="15" borderId="26" xfId="0" applyFont="1" applyFill="1" applyBorder="1" applyAlignment="1">
      <alignment horizontal="left" vertical="center" wrapText="1"/>
    </xf>
    <xf numFmtId="0" fontId="51" fillId="15" borderId="37" xfId="0" applyFont="1" applyFill="1" applyBorder="1" applyAlignment="1">
      <alignment horizontal="left" vertical="center" wrapText="1"/>
    </xf>
    <xf numFmtId="0" fontId="51" fillId="16" borderId="6" xfId="0" applyFont="1" applyFill="1" applyBorder="1" applyAlignment="1">
      <alignment horizontal="left" vertical="center" wrapText="1"/>
    </xf>
    <xf numFmtId="0" fontId="51" fillId="16" borderId="3" xfId="0" applyFont="1" applyFill="1" applyBorder="1" applyAlignment="1">
      <alignment horizontal="left" vertical="center" wrapText="1"/>
    </xf>
    <xf numFmtId="0" fontId="51" fillId="17" borderId="6" xfId="0" applyFont="1" applyFill="1" applyBorder="1" applyAlignment="1">
      <alignment horizontal="left" vertical="center" wrapText="1"/>
    </xf>
    <xf numFmtId="0" fontId="51" fillId="17" borderId="3" xfId="0" applyFont="1" applyFill="1" applyBorder="1" applyAlignment="1">
      <alignment horizontal="left" vertical="center" wrapText="1"/>
    </xf>
    <xf numFmtId="3" fontId="56" fillId="0" borderId="0" xfId="14" applyNumberFormat="1" applyFont="1" applyBorder="1" applyAlignment="1">
      <alignment horizontal="left" vertical="center" wrapText="1"/>
    </xf>
    <xf numFmtId="0" fontId="56" fillId="0" borderId="0" xfId="14" applyFont="1" applyBorder="1" applyAlignment="1">
      <alignment horizontal="left" vertical="center" wrapText="1"/>
    </xf>
    <xf numFmtId="0" fontId="51" fillId="16" borderId="6" xfId="0" applyFont="1" applyFill="1" applyBorder="1" applyAlignment="1">
      <alignment horizontal="center" vertical="center" wrapText="1"/>
    </xf>
    <xf numFmtId="0" fontId="51" fillId="16" borderId="3" xfId="0" applyFont="1" applyFill="1" applyBorder="1" applyAlignment="1">
      <alignment horizontal="center" vertical="center"/>
    </xf>
    <xf numFmtId="0" fontId="51" fillId="16" borderId="3" xfId="0" applyFont="1" applyFill="1" applyBorder="1" applyAlignment="1">
      <alignment horizontal="center" vertical="center" wrapText="1"/>
    </xf>
    <xf numFmtId="0" fontId="52" fillId="0" borderId="7" xfId="35" applyFont="1" applyBorder="1" applyAlignment="1">
      <alignment horizontal="left" vertical="center" wrapText="1"/>
    </xf>
    <xf numFmtId="0" fontId="52" fillId="0" borderId="17" xfId="35" applyFont="1" applyBorder="1" applyAlignment="1">
      <alignment horizontal="left" vertical="center" wrapText="1"/>
    </xf>
    <xf numFmtId="0" fontId="52" fillId="0" borderId="18" xfId="35" applyFont="1" applyBorder="1" applyAlignment="1">
      <alignment horizontal="left" vertical="center" wrapText="1"/>
    </xf>
    <xf numFmtId="0" fontId="56" fillId="11" borderId="22" xfId="2" applyFont="1" applyBorder="1" applyAlignment="1">
      <alignment horizontal="left" vertical="center" wrapText="1"/>
    </xf>
    <xf numFmtId="0" fontId="56" fillId="11" borderId="23" xfId="2" applyFont="1" applyBorder="1" applyAlignment="1">
      <alignment horizontal="left" vertical="center" wrapText="1"/>
    </xf>
    <xf numFmtId="0" fontId="56" fillId="11" borderId="6" xfId="2" applyFont="1" applyBorder="1" applyAlignment="1">
      <alignment horizontal="center" vertical="center"/>
    </xf>
    <xf numFmtId="0" fontId="56" fillId="11" borderId="19" xfId="2" applyFont="1" applyBorder="1" applyAlignment="1">
      <alignment horizontal="center" vertical="center"/>
    </xf>
    <xf numFmtId="0" fontId="56" fillId="11" borderId="3" xfId="2" applyFont="1" applyBorder="1" applyAlignment="1">
      <alignment horizontal="center" vertical="center"/>
    </xf>
    <xf numFmtId="0" fontId="56" fillId="11" borderId="6" xfId="2" applyFont="1" applyBorder="1" applyAlignment="1">
      <alignment horizontal="left" vertical="center" wrapText="1"/>
    </xf>
    <xf numFmtId="0" fontId="56" fillId="11" borderId="19" xfId="2" applyFont="1" applyBorder="1" applyAlignment="1">
      <alignment horizontal="left" vertical="center" wrapText="1"/>
    </xf>
    <xf numFmtId="0" fontId="56" fillId="11" borderId="3" xfId="2" applyFont="1" applyBorder="1" applyAlignment="1">
      <alignment horizontal="left" vertical="center" wrapText="1"/>
    </xf>
    <xf numFmtId="0" fontId="56" fillId="11" borderId="26" xfId="2" applyFont="1" applyBorder="1" applyAlignment="1">
      <alignment horizontal="left" vertical="center" wrapText="1"/>
    </xf>
    <xf numFmtId="0" fontId="56" fillId="11" borderId="37" xfId="2" applyFont="1" applyBorder="1" applyAlignment="1">
      <alignment horizontal="left" vertical="center" wrapText="1"/>
    </xf>
    <xf numFmtId="0" fontId="56" fillId="11" borderId="20" xfId="2" applyFont="1" applyBorder="1" applyAlignment="1">
      <alignment horizontal="left" vertical="center" wrapText="1"/>
    </xf>
    <xf numFmtId="0" fontId="56" fillId="11" borderId="24" xfId="2" applyFont="1" applyBorder="1" applyAlignment="1">
      <alignment horizontal="left" vertical="center" wrapText="1"/>
    </xf>
    <xf numFmtId="0" fontId="56" fillId="12" borderId="6" xfId="43" applyFont="1" applyBorder="1" applyAlignment="1">
      <alignment horizontal="left" vertical="center" wrapText="1"/>
    </xf>
    <xf numFmtId="0" fontId="56" fillId="12" borderId="3" xfId="43" applyFont="1" applyBorder="1" applyAlignment="1">
      <alignment horizontal="left" vertical="center" wrapText="1"/>
    </xf>
    <xf numFmtId="9" fontId="56" fillId="12" borderId="6" xfId="43" applyNumberFormat="1" applyFont="1" applyBorder="1" applyAlignment="1">
      <alignment horizontal="center" vertical="center" wrapText="1"/>
    </xf>
    <xf numFmtId="9" fontId="56" fillId="12" borderId="3" xfId="43" applyNumberFormat="1" applyFont="1" applyBorder="1" applyAlignment="1">
      <alignment horizontal="center" vertical="center" wrapText="1"/>
    </xf>
    <xf numFmtId="9" fontId="56" fillId="16" borderId="6" xfId="21" applyNumberFormat="1" applyFont="1" applyFill="1" applyBorder="1" applyAlignment="1">
      <alignment horizontal="center" vertical="center" wrapText="1"/>
    </xf>
    <xf numFmtId="9" fontId="56" fillId="16" borderId="3" xfId="21" applyNumberFormat="1" applyFont="1" applyFill="1" applyBorder="1" applyAlignment="1">
      <alignment horizontal="center" vertical="center" wrapText="1"/>
    </xf>
    <xf numFmtId="0" fontId="56" fillId="13" borderId="6" xfId="19" applyFont="1" applyBorder="1" applyAlignment="1">
      <alignment horizontal="left" vertical="center" wrapText="1"/>
    </xf>
    <xf numFmtId="0" fontId="56" fillId="13" borderId="3" xfId="19" applyFont="1" applyBorder="1" applyAlignment="1">
      <alignment horizontal="left" vertical="center" wrapText="1"/>
    </xf>
    <xf numFmtId="14" fontId="56" fillId="13" borderId="6" xfId="19" applyNumberFormat="1" applyFont="1" applyBorder="1" applyAlignment="1">
      <alignment horizontal="left" vertical="center" wrapText="1"/>
    </xf>
    <xf numFmtId="14" fontId="56" fillId="13" borderId="3" xfId="19" applyNumberFormat="1" applyFont="1" applyBorder="1" applyAlignment="1">
      <alignment horizontal="left" vertical="center" wrapText="1"/>
    </xf>
    <xf numFmtId="0" fontId="56" fillId="11" borderId="6" xfId="2" applyFont="1" applyBorder="1" applyAlignment="1">
      <alignment horizontal="center" vertical="center" wrapText="1"/>
    </xf>
    <xf numFmtId="0" fontId="56" fillId="11" borderId="3" xfId="2" applyFont="1" applyBorder="1" applyAlignment="1">
      <alignment horizontal="center" vertical="center" wrapText="1"/>
    </xf>
    <xf numFmtId="4" fontId="56" fillId="13" borderId="6" xfId="19" applyNumberFormat="1" applyFont="1" applyBorder="1" applyAlignment="1">
      <alignment horizontal="center" vertical="center" wrapText="1"/>
    </xf>
    <xf numFmtId="4" fontId="56" fillId="13" borderId="3" xfId="19" applyNumberFormat="1" applyFont="1" applyBorder="1" applyAlignment="1">
      <alignment horizontal="center" vertical="center" wrapText="1"/>
    </xf>
    <xf numFmtId="4" fontId="70" fillId="13" borderId="6" xfId="19" applyNumberFormat="1" applyFont="1" applyBorder="1" applyAlignment="1">
      <alignment horizontal="left" vertical="center" wrapText="1"/>
    </xf>
    <xf numFmtId="4" fontId="56" fillId="13" borderId="3" xfId="19" applyNumberFormat="1" applyFont="1" applyBorder="1" applyAlignment="1">
      <alignment horizontal="left" vertical="center" wrapText="1"/>
    </xf>
    <xf numFmtId="14" fontId="56" fillId="13" borderId="6" xfId="19" applyNumberFormat="1" applyFont="1" applyBorder="1" applyAlignment="1">
      <alignment horizontal="left" vertical="center"/>
    </xf>
    <xf numFmtId="14" fontId="56" fillId="13" borderId="19" xfId="19" applyNumberFormat="1" applyFont="1" applyBorder="1" applyAlignment="1">
      <alignment horizontal="left" vertical="center"/>
    </xf>
    <xf numFmtId="0" fontId="56" fillId="17" borderId="6" xfId="43" applyFont="1" applyFill="1" applyBorder="1" applyAlignment="1">
      <alignment horizontal="left" vertical="center" wrapText="1"/>
    </xf>
    <xf numFmtId="0" fontId="56" fillId="17" borderId="3" xfId="43" applyFont="1" applyFill="1" applyBorder="1" applyAlignment="1">
      <alignment horizontal="left" vertical="center" wrapText="1"/>
    </xf>
    <xf numFmtId="3" fontId="56" fillId="17" borderId="6" xfId="19" applyNumberFormat="1" applyFont="1" applyFill="1" applyBorder="1" applyAlignment="1">
      <alignment horizontal="center" vertical="center" wrapText="1"/>
    </xf>
    <xf numFmtId="3" fontId="56" fillId="17" borderId="3" xfId="19" applyNumberFormat="1" applyFont="1" applyFill="1" applyBorder="1" applyAlignment="1">
      <alignment horizontal="center" vertical="center" wrapText="1"/>
    </xf>
    <xf numFmtId="0" fontId="56" fillId="15" borderId="22" xfId="2" applyFont="1" applyFill="1" applyBorder="1" applyAlignment="1">
      <alignment horizontal="left" vertical="center" wrapText="1"/>
    </xf>
    <xf numFmtId="0" fontId="56" fillId="15" borderId="23" xfId="2" applyFont="1" applyFill="1" applyBorder="1" applyAlignment="1">
      <alignment horizontal="left" vertical="center" wrapText="1"/>
    </xf>
    <xf numFmtId="0" fontId="56" fillId="15" borderId="26" xfId="2" applyFont="1" applyFill="1" applyBorder="1" applyAlignment="1">
      <alignment horizontal="left" vertical="center" wrapText="1"/>
    </xf>
    <xf numFmtId="0" fontId="56" fillId="15" borderId="37" xfId="2" applyFont="1" applyFill="1" applyBorder="1" applyAlignment="1">
      <alignment horizontal="left" vertical="center" wrapText="1"/>
    </xf>
    <xf numFmtId="0" fontId="56" fillId="15" borderId="20" xfId="2" applyFont="1" applyFill="1" applyBorder="1" applyAlignment="1">
      <alignment horizontal="left" vertical="center" wrapText="1"/>
    </xf>
    <xf numFmtId="0" fontId="56" fillId="15" borderId="24" xfId="2" applyFont="1" applyFill="1" applyBorder="1" applyAlignment="1">
      <alignment horizontal="left" vertical="center" wrapText="1"/>
    </xf>
    <xf numFmtId="3" fontId="56" fillId="17" borderId="6" xfId="8" applyNumberFormat="1" applyFont="1" applyFill="1" applyBorder="1" applyAlignment="1">
      <alignment horizontal="center" vertical="center" wrapText="1"/>
    </xf>
    <xf numFmtId="3" fontId="56" fillId="17" borderId="3" xfId="8" applyNumberFormat="1" applyFont="1" applyFill="1" applyBorder="1" applyAlignment="1">
      <alignment horizontal="center" vertical="center" wrapText="1"/>
    </xf>
    <xf numFmtId="0" fontId="56" fillId="0" borderId="0" xfId="14" applyFont="1" applyFill="1" applyBorder="1" applyAlignment="1">
      <alignment horizontal="left" vertical="center" wrapText="1"/>
    </xf>
    <xf numFmtId="0" fontId="56" fillId="11" borderId="2" xfId="2" applyFont="1" applyBorder="1" applyAlignment="1">
      <alignment horizontal="left" vertical="center" wrapText="1"/>
    </xf>
    <xf numFmtId="0" fontId="56" fillId="15" borderId="6" xfId="2" applyFont="1" applyFill="1" applyBorder="1" applyAlignment="1">
      <alignment horizontal="center" vertical="center"/>
    </xf>
    <xf numFmtId="0" fontId="56" fillId="15" borderId="3" xfId="2" applyFont="1" applyFill="1" applyBorder="1" applyAlignment="1">
      <alignment horizontal="center" vertical="center"/>
    </xf>
    <xf numFmtId="0" fontId="56" fillId="15" borderId="6" xfId="2" applyFont="1" applyFill="1" applyBorder="1" applyAlignment="1">
      <alignment horizontal="center" vertical="center" wrapText="1"/>
    </xf>
    <xf numFmtId="0" fontId="56" fillId="15" borderId="3" xfId="2" applyFont="1" applyFill="1" applyBorder="1" applyAlignment="1">
      <alignment horizontal="center" vertical="center" wrapText="1"/>
    </xf>
    <xf numFmtId="0" fontId="56" fillId="15" borderId="6" xfId="2" applyFont="1" applyFill="1" applyBorder="1" applyAlignment="1">
      <alignment horizontal="left" vertical="center" wrapText="1"/>
    </xf>
    <xf numFmtId="0" fontId="56" fillId="15" borderId="3" xfId="2" applyFont="1" applyFill="1" applyBorder="1" applyAlignment="1">
      <alignment horizontal="left" vertical="center" wrapText="1"/>
    </xf>
    <xf numFmtId="0" fontId="56" fillId="17" borderId="6" xfId="8" applyFont="1" applyFill="1" applyBorder="1" applyAlignment="1">
      <alignment horizontal="left" vertical="center" wrapText="1"/>
    </xf>
    <xf numFmtId="0" fontId="56" fillId="17" borderId="3" xfId="8" applyFont="1" applyFill="1" applyBorder="1" applyAlignment="1">
      <alignment horizontal="left" vertical="center" wrapText="1"/>
    </xf>
    <xf numFmtId="0" fontId="56" fillId="0" borderId="0" xfId="25" applyFont="1" applyFill="1" applyBorder="1" applyAlignment="1">
      <alignment horizontal="left" vertical="center" wrapText="1"/>
    </xf>
    <xf numFmtId="10" fontId="51" fillId="16" borderId="2" xfId="3" applyNumberFormat="1" applyFont="1" applyFill="1" applyBorder="1" applyAlignment="1">
      <alignment horizontal="center" vertical="center" wrapText="1"/>
    </xf>
    <xf numFmtId="4" fontId="51" fillId="16" borderId="2" xfId="3" applyNumberFormat="1" applyFont="1" applyFill="1" applyBorder="1" applyAlignment="1">
      <alignment horizontal="center" vertical="center" wrapText="1"/>
    </xf>
    <xf numFmtId="0" fontId="51" fillId="0" borderId="2" xfId="14" applyFont="1" applyBorder="1" applyAlignment="1">
      <alignment horizontal="center" vertical="center"/>
    </xf>
    <xf numFmtId="0" fontId="51" fillId="0" borderId="2" xfId="14" applyFont="1" applyBorder="1" applyAlignment="1">
      <alignment horizontal="left" vertical="center" wrapText="1"/>
    </xf>
    <xf numFmtId="0" fontId="51" fillId="15" borderId="2" xfId="14" applyFont="1" applyFill="1" applyBorder="1" applyAlignment="1">
      <alignment horizontal="left" vertical="center" wrapText="1"/>
    </xf>
    <xf numFmtId="49" fontId="51" fillId="15" borderId="2" xfId="14" applyNumberFormat="1" applyFont="1" applyFill="1" applyBorder="1" applyAlignment="1">
      <alignment horizontal="left" vertical="center" wrapText="1"/>
    </xf>
    <xf numFmtId="0" fontId="76" fillId="0" borderId="2" xfId="14" applyFont="1" applyBorder="1" applyAlignment="1">
      <alignment horizontal="left" vertical="center" wrapText="1"/>
    </xf>
    <xf numFmtId="4" fontId="51" fillId="13" borderId="2" xfId="19" applyNumberFormat="1" applyFont="1" applyBorder="1" applyAlignment="1">
      <alignment horizontal="left" vertical="center" wrapText="1"/>
    </xf>
    <xf numFmtId="0" fontId="52" fillId="0" borderId="2" xfId="42" applyFont="1" applyBorder="1" applyAlignment="1">
      <alignment horizontal="left" vertical="center" wrapText="1"/>
    </xf>
    <xf numFmtId="0" fontId="51" fillId="15" borderId="2" xfId="25" applyFont="1" applyFill="1" applyBorder="1" applyAlignment="1">
      <alignment horizontal="center" vertical="center"/>
    </xf>
    <xf numFmtId="0" fontId="51" fillId="15" borderId="2" xfId="25" applyFont="1" applyFill="1" applyBorder="1" applyAlignment="1">
      <alignment horizontal="left" vertical="center"/>
    </xf>
    <xf numFmtId="0" fontId="51" fillId="15" borderId="2" xfId="25" applyFont="1" applyFill="1" applyBorder="1" applyAlignment="1">
      <alignment horizontal="left" wrapText="1"/>
    </xf>
    <xf numFmtId="0" fontId="32" fillId="0" borderId="19" xfId="42" applyFont="1" applyBorder="1" applyAlignment="1">
      <alignment horizontal="left" vertical="center" wrapText="1"/>
    </xf>
    <xf numFmtId="0" fontId="32" fillId="0" borderId="3" xfId="42" applyFont="1" applyBorder="1" applyAlignment="1">
      <alignment horizontal="left" vertical="center" wrapText="1"/>
    </xf>
    <xf numFmtId="0" fontId="51" fillId="17" borderId="2" xfId="25" applyFont="1" applyFill="1" applyBorder="1" applyAlignment="1">
      <alignment horizontal="left" vertical="center" wrapText="1"/>
    </xf>
    <xf numFmtId="0" fontId="51" fillId="17" borderId="2" xfId="19" applyFont="1" applyFill="1" applyBorder="1" applyAlignment="1">
      <alignment horizontal="left" vertical="center"/>
    </xf>
    <xf numFmtId="0" fontId="51" fillId="17" borderId="2" xfId="25" applyFont="1" applyFill="1" applyBorder="1" applyAlignment="1">
      <alignment horizontal="left" vertical="center"/>
    </xf>
    <xf numFmtId="0" fontId="51" fillId="15" borderId="2" xfId="25" applyFont="1" applyFill="1" applyBorder="1" applyAlignment="1">
      <alignment horizontal="center" vertical="center" wrapText="1"/>
    </xf>
    <xf numFmtId="3" fontId="56" fillId="17" borderId="2" xfId="15" applyNumberFormat="1" applyFont="1" applyFill="1" applyBorder="1" applyAlignment="1">
      <alignment horizontal="center" vertical="center" wrapText="1"/>
    </xf>
    <xf numFmtId="0" fontId="71" fillId="17" borderId="2" xfId="25" applyFont="1" applyFill="1" applyBorder="1" applyAlignment="1">
      <alignment horizontal="center" vertical="center"/>
    </xf>
    <xf numFmtId="3" fontId="51" fillId="17" borderId="2" xfId="19" applyNumberFormat="1" applyFont="1" applyFill="1" applyBorder="1" applyAlignment="1">
      <alignment horizontal="center" vertical="center"/>
    </xf>
    <xf numFmtId="0" fontId="51" fillId="17" borderId="2" xfId="44" applyFont="1" applyFill="1" applyBorder="1" applyAlignment="1">
      <alignment horizontal="center" vertical="center"/>
    </xf>
    <xf numFmtId="3" fontId="51" fillId="17" borderId="6" xfId="19" applyNumberFormat="1" applyFont="1" applyFill="1" applyBorder="1" applyAlignment="1">
      <alignment horizontal="left" vertical="center" wrapText="1"/>
    </xf>
    <xf numFmtId="0" fontId="51" fillId="15" borderId="7" xfId="2" applyFont="1" applyFill="1" applyBorder="1" applyAlignment="1">
      <alignment horizontal="left" vertical="center" wrapText="1"/>
    </xf>
    <xf numFmtId="0" fontId="51" fillId="15" borderId="18" xfId="2" applyFont="1" applyFill="1" applyBorder="1" applyAlignment="1">
      <alignment horizontal="left" vertical="center" wrapText="1"/>
    </xf>
    <xf numFmtId="0" fontId="51" fillId="15" borderId="6" xfId="2" applyFont="1" applyFill="1" applyBorder="1" applyAlignment="1">
      <alignment horizontal="center" vertical="center" wrapText="1"/>
    </xf>
    <xf numFmtId="0" fontId="51" fillId="15" borderId="3" xfId="2" applyFont="1" applyFill="1" applyBorder="1" applyAlignment="1">
      <alignment horizontal="center" vertical="center" wrapText="1"/>
    </xf>
    <xf numFmtId="0" fontId="51" fillId="15" borderId="22" xfId="2" applyFont="1" applyFill="1" applyBorder="1" applyAlignment="1">
      <alignment horizontal="left" vertical="center" wrapText="1"/>
    </xf>
    <xf numFmtId="0" fontId="51" fillId="15" borderId="23" xfId="2" applyFont="1" applyFill="1" applyBorder="1" applyAlignment="1">
      <alignment horizontal="left" vertical="center" wrapText="1"/>
    </xf>
    <xf numFmtId="0" fontId="51" fillId="15" borderId="20" xfId="2" applyFont="1" applyFill="1" applyBorder="1" applyAlignment="1">
      <alignment horizontal="left" vertical="center" wrapText="1"/>
    </xf>
    <xf numFmtId="0" fontId="51" fillId="15" borderId="24" xfId="2" applyFont="1" applyFill="1" applyBorder="1" applyAlignment="1">
      <alignment horizontal="left" vertical="center" wrapText="1"/>
    </xf>
    <xf numFmtId="3" fontId="32" fillId="4" borderId="0" xfId="25" applyNumberFormat="1" applyFont="1" applyFill="1" applyBorder="1" applyAlignment="1">
      <alignment horizontal="left" vertical="center" wrapText="1"/>
    </xf>
    <xf numFmtId="4" fontId="32" fillId="0" borderId="0" xfId="25" applyNumberFormat="1" applyAlignment="1">
      <alignment horizontal="left" vertical="center"/>
    </xf>
    <xf numFmtId="0" fontId="32" fillId="0" borderId="0" xfId="25" applyAlignment="1">
      <alignment horizontal="left" vertical="center"/>
    </xf>
    <xf numFmtId="0" fontId="51" fillId="0" borderId="0" xfId="25" applyFont="1" applyFill="1" applyAlignment="1">
      <alignment horizontal="left" vertical="center" wrapText="1"/>
    </xf>
    <xf numFmtId="3" fontId="73" fillId="0" borderId="26" xfId="25" applyNumberFormat="1" applyFont="1" applyBorder="1" applyAlignment="1">
      <alignment horizontal="center" vertical="center"/>
    </xf>
    <xf numFmtId="0" fontId="73" fillId="0" borderId="26" xfId="25" applyFont="1" applyBorder="1" applyAlignment="1">
      <alignment horizontal="center" vertical="center"/>
    </xf>
    <xf numFmtId="0" fontId="51" fillId="15" borderId="23" xfId="2" applyFont="1" applyFill="1" applyBorder="1" applyAlignment="1">
      <alignment horizontal="center" vertical="center" wrapText="1"/>
    </xf>
    <xf numFmtId="0" fontId="51" fillId="15" borderId="37" xfId="2" applyFont="1" applyFill="1" applyBorder="1" applyAlignment="1">
      <alignment horizontal="center" vertical="center" wrapText="1"/>
    </xf>
    <xf numFmtId="0" fontId="51" fillId="15" borderId="24" xfId="2" applyFont="1" applyFill="1" applyBorder="1" applyAlignment="1">
      <alignment horizontal="center" vertical="center" wrapText="1"/>
    </xf>
    <xf numFmtId="0" fontId="51" fillId="15" borderId="26" xfId="2" applyFont="1" applyFill="1" applyBorder="1" applyAlignment="1">
      <alignment horizontal="left" vertical="center" wrapText="1"/>
    </xf>
    <xf numFmtId="0" fontId="51" fillId="15" borderId="37" xfId="2" applyFont="1" applyFill="1" applyBorder="1" applyAlignment="1">
      <alignment horizontal="left" vertical="center" wrapText="1"/>
    </xf>
    <xf numFmtId="3" fontId="74" fillId="0" borderId="0" xfId="25" applyNumberFormat="1" applyFont="1" applyAlignment="1">
      <alignment horizontal="center" vertical="center"/>
    </xf>
    <xf numFmtId="10" fontId="51" fillId="17" borderId="6" xfId="8" applyNumberFormat="1" applyFont="1" applyFill="1" applyBorder="1" applyAlignment="1">
      <alignment horizontal="center" vertical="center"/>
    </xf>
    <xf numFmtId="10" fontId="51" fillId="17" borderId="3" xfId="8" applyNumberFormat="1" applyFont="1" applyFill="1" applyBorder="1" applyAlignment="1">
      <alignment horizontal="center" vertical="center"/>
    </xf>
    <xf numFmtId="4" fontId="51" fillId="17" borderId="6" xfId="8" applyNumberFormat="1" applyFont="1" applyFill="1" applyBorder="1" applyAlignment="1">
      <alignment horizontal="center" vertical="center"/>
    </xf>
    <xf numFmtId="4" fontId="51" fillId="17" borderId="3" xfId="8" applyNumberFormat="1" applyFont="1" applyFill="1" applyBorder="1" applyAlignment="1">
      <alignment horizontal="center" vertical="center"/>
    </xf>
    <xf numFmtId="3" fontId="51" fillId="17" borderId="2" xfId="8" applyNumberFormat="1" applyFont="1" applyFill="1" applyBorder="1" applyAlignment="1">
      <alignment horizontal="center" vertical="center"/>
    </xf>
    <xf numFmtId="3" fontId="51" fillId="17" borderId="6" xfId="8" applyNumberFormat="1" applyFont="1" applyFill="1" applyBorder="1" applyAlignment="1">
      <alignment horizontal="center" vertical="center"/>
    </xf>
    <xf numFmtId="3" fontId="51" fillId="17" borderId="19" xfId="8" applyNumberFormat="1" applyFont="1" applyFill="1" applyBorder="1" applyAlignment="1">
      <alignment horizontal="center" vertical="center"/>
    </xf>
    <xf numFmtId="0" fontId="51" fillId="15" borderId="19" xfId="2" applyFont="1" applyFill="1" applyBorder="1" applyAlignment="1">
      <alignment horizontal="center" vertical="center" wrapText="1"/>
    </xf>
    <xf numFmtId="4" fontId="51" fillId="17" borderId="2" xfId="8" applyNumberFormat="1" applyFont="1" applyFill="1" applyBorder="1" applyAlignment="1">
      <alignment horizontal="center" vertical="center"/>
    </xf>
    <xf numFmtId="0" fontId="51" fillId="15" borderId="2" xfId="2" applyFont="1" applyFill="1" applyBorder="1" applyAlignment="1">
      <alignment vertical="center" wrapText="1"/>
    </xf>
    <xf numFmtId="3" fontId="51" fillId="17" borderId="3" xfId="8" applyNumberFormat="1" applyFont="1" applyFill="1" applyBorder="1" applyAlignment="1">
      <alignment horizontal="center" vertical="center"/>
    </xf>
    <xf numFmtId="4" fontId="56" fillId="13" borderId="19" xfId="19" applyNumberFormat="1" applyFont="1" applyBorder="1" applyAlignment="1">
      <alignment horizontal="center" vertical="center" wrapText="1"/>
    </xf>
    <xf numFmtId="0" fontId="52" fillId="0" borderId="18" xfId="0" applyFont="1" applyBorder="1" applyAlignment="1">
      <alignment horizontal="left" vertical="center" wrapText="1"/>
    </xf>
    <xf numFmtId="0" fontId="51" fillId="17" borderId="6" xfId="37" applyFont="1" applyFill="1" applyBorder="1" applyAlignment="1">
      <alignment horizontal="center" vertical="center"/>
    </xf>
    <xf numFmtId="0" fontId="51" fillId="17" borderId="3" xfId="37" applyFont="1" applyFill="1" applyBorder="1" applyAlignment="1">
      <alignment horizontal="center" vertical="center"/>
    </xf>
    <xf numFmtId="0" fontId="78" fillId="0" borderId="0" xfId="25" applyFont="1" applyAlignment="1">
      <alignment horizontal="center"/>
    </xf>
    <xf numFmtId="3" fontId="51" fillId="17" borderId="6" xfId="15" applyNumberFormat="1" applyFont="1" applyFill="1" applyBorder="1" applyAlignment="1">
      <alignment horizontal="center" vertical="center"/>
    </xf>
    <xf numFmtId="3" fontId="51" fillId="17" borderId="3" xfId="15" applyNumberFormat="1" applyFont="1" applyFill="1" applyBorder="1" applyAlignment="1">
      <alignment horizontal="center" vertical="center"/>
    </xf>
    <xf numFmtId="10" fontId="51" fillId="17" borderId="2" xfId="8" applyNumberFormat="1" applyFont="1" applyFill="1" applyBorder="1" applyAlignment="1">
      <alignment horizontal="center" vertical="center"/>
    </xf>
    <xf numFmtId="3" fontId="51" fillId="17" borderId="7" xfId="8" applyNumberFormat="1" applyFont="1" applyFill="1" applyBorder="1" applyAlignment="1">
      <alignment horizontal="center" vertical="center"/>
    </xf>
    <xf numFmtId="3" fontId="51" fillId="17" borderId="7" xfId="8" applyNumberFormat="1" applyFont="1" applyFill="1" applyBorder="1" applyAlignment="1">
      <alignment horizontal="justify" vertical="center" wrapText="1"/>
    </xf>
    <xf numFmtId="3" fontId="51" fillId="17" borderId="7" xfId="8" applyNumberFormat="1" applyFont="1" applyFill="1" applyBorder="1" applyAlignment="1">
      <alignment horizontal="justify" vertical="center"/>
    </xf>
    <xf numFmtId="0" fontId="51" fillId="12" borderId="6" xfId="3" applyFont="1" applyBorder="1" applyAlignment="1">
      <alignment horizontal="left" vertical="center" wrapText="1"/>
    </xf>
    <xf numFmtId="0" fontId="51" fillId="12" borderId="3" xfId="3" applyFont="1" applyBorder="1" applyAlignment="1">
      <alignment horizontal="left" vertical="center" wrapText="1"/>
    </xf>
    <xf numFmtId="0" fontId="51" fillId="13" borderId="6" xfId="15" applyFont="1" applyBorder="1" applyAlignment="1">
      <alignment horizontal="left" vertical="center"/>
    </xf>
    <xf numFmtId="0" fontId="51" fillId="13" borderId="3" xfId="15" applyFont="1" applyBorder="1" applyAlignment="1">
      <alignment horizontal="left" vertical="center"/>
    </xf>
    <xf numFmtId="0" fontId="51" fillId="11" borderId="6" xfId="2" applyFont="1" applyBorder="1" applyAlignment="1">
      <alignment horizontal="center" vertical="center"/>
    </xf>
    <xf numFmtId="0" fontId="51" fillId="11" borderId="3" xfId="2" applyFont="1" applyBorder="1" applyAlignment="1">
      <alignment horizontal="center" vertical="center"/>
    </xf>
    <xf numFmtId="3" fontId="51" fillId="13" borderId="22" xfId="15" applyNumberFormat="1" applyFont="1" applyBorder="1" applyAlignment="1">
      <alignment horizontal="justify" vertical="center" wrapText="1"/>
    </xf>
    <xf numFmtId="3" fontId="51" fillId="13" borderId="20" xfId="15" applyNumberFormat="1" applyFont="1" applyBorder="1" applyAlignment="1">
      <alignment horizontal="justify" vertical="center" wrapText="1"/>
    </xf>
    <xf numFmtId="0" fontId="51" fillId="11" borderId="2" xfId="2" applyFont="1" applyBorder="1" applyAlignment="1">
      <alignment horizontal="center" vertical="center"/>
    </xf>
    <xf numFmtId="0" fontId="51" fillId="11" borderId="2" xfId="2" applyFont="1" applyBorder="1" applyAlignment="1">
      <alignment horizontal="left" vertical="center" wrapText="1"/>
    </xf>
    <xf numFmtId="0" fontId="51" fillId="11" borderId="7" xfId="2" applyFont="1" applyBorder="1" applyAlignment="1">
      <alignment horizontal="left" vertical="center" wrapText="1"/>
    </xf>
    <xf numFmtId="0" fontId="51" fillId="11" borderId="18" xfId="2" applyFont="1" applyBorder="1" applyAlignment="1">
      <alignment horizontal="left" vertical="center" wrapText="1"/>
    </xf>
    <xf numFmtId="0" fontId="51" fillId="11" borderId="19" xfId="2" applyFont="1" applyBorder="1" applyAlignment="1">
      <alignment horizontal="center" vertical="center"/>
    </xf>
    <xf numFmtId="0" fontId="51" fillId="11" borderId="6" xfId="2" applyFont="1" applyBorder="1" applyAlignment="1">
      <alignment horizontal="left" vertical="center" wrapText="1"/>
    </xf>
    <xf numFmtId="0" fontId="51" fillId="11" borderId="19" xfId="2" applyFont="1" applyBorder="1" applyAlignment="1">
      <alignment horizontal="left" vertical="center" wrapText="1"/>
    </xf>
    <xf numFmtId="0" fontId="51" fillId="11" borderId="3" xfId="2" applyFont="1" applyBorder="1" applyAlignment="1">
      <alignment horizontal="left" vertical="center" wrapText="1"/>
    </xf>
    <xf numFmtId="0" fontId="51" fillId="11" borderId="22" xfId="2" applyFont="1" applyBorder="1" applyAlignment="1">
      <alignment horizontal="left" vertical="center" wrapText="1"/>
    </xf>
    <xf numFmtId="0" fontId="51" fillId="11" borderId="23" xfId="2" applyFont="1" applyBorder="1" applyAlignment="1">
      <alignment horizontal="left" vertical="center" wrapText="1"/>
    </xf>
    <xf numFmtId="0" fontId="51" fillId="11" borderId="26" xfId="2" applyFont="1" applyBorder="1" applyAlignment="1">
      <alignment horizontal="left" vertical="center" wrapText="1"/>
    </xf>
    <xf numFmtId="0" fontId="51" fillId="11" borderId="37" xfId="2" applyFont="1" applyBorder="1" applyAlignment="1">
      <alignment horizontal="left" vertical="center" wrapText="1"/>
    </xf>
    <xf numFmtId="0" fontId="51" fillId="11" borderId="20" xfId="2" applyFont="1" applyBorder="1" applyAlignment="1">
      <alignment horizontal="left" vertical="center" wrapText="1"/>
    </xf>
    <xf numFmtId="0" fontId="51" fillId="11" borderId="24" xfId="2" applyFont="1" applyBorder="1" applyAlignment="1">
      <alignment horizontal="left" vertical="center" wrapText="1"/>
    </xf>
    <xf numFmtId="3" fontId="51" fillId="17" borderId="2" xfId="15" applyNumberFormat="1" applyFont="1" applyFill="1" applyBorder="1" applyAlignment="1">
      <alignment horizontal="center" vertical="center"/>
    </xf>
    <xf numFmtId="3" fontId="51" fillId="13" borderId="6" xfId="15" applyNumberFormat="1" applyFont="1" applyBorder="1" applyAlignment="1">
      <alignment horizontal="center" vertical="center"/>
    </xf>
    <xf numFmtId="3" fontId="51" fillId="13" borderId="3" xfId="15" applyNumberFormat="1" applyFont="1" applyBorder="1" applyAlignment="1">
      <alignment horizontal="center" vertical="center"/>
    </xf>
    <xf numFmtId="10" fontId="51" fillId="13" borderId="6" xfId="15" applyNumberFormat="1" applyFont="1" applyBorder="1" applyAlignment="1">
      <alignment horizontal="center" vertical="center"/>
    </xf>
    <xf numFmtId="10" fontId="51" fillId="13" borderId="3" xfId="15" applyNumberFormat="1" applyFont="1" applyBorder="1" applyAlignment="1">
      <alignment horizontal="center" vertical="center"/>
    </xf>
    <xf numFmtId="0" fontId="51" fillId="12" borderId="18" xfId="3" applyFont="1" applyBorder="1" applyAlignment="1">
      <alignment horizontal="left" vertical="center" wrapText="1"/>
    </xf>
    <xf numFmtId="9" fontId="51" fillId="12" borderId="2" xfId="3" applyNumberFormat="1" applyFont="1" applyBorder="1" applyAlignment="1">
      <alignment horizontal="center" vertical="center" wrapText="1"/>
    </xf>
    <xf numFmtId="167" fontId="51" fillId="12" borderId="6" xfId="3" applyNumberFormat="1" applyFont="1" applyBorder="1" applyAlignment="1">
      <alignment horizontal="center" vertical="center" wrapText="1"/>
    </xf>
    <xf numFmtId="167" fontId="51" fillId="12" borderId="3" xfId="3" applyNumberFormat="1" applyFont="1" applyBorder="1" applyAlignment="1">
      <alignment horizontal="center" vertical="center" wrapText="1"/>
    </xf>
    <xf numFmtId="3" fontId="75" fillId="13" borderId="22" xfId="15" applyNumberFormat="1" applyFont="1" applyBorder="1" applyAlignment="1">
      <alignment horizontal="justify" vertical="center" wrapText="1"/>
    </xf>
    <xf numFmtId="3" fontId="51" fillId="13" borderId="20" xfId="15" applyNumberFormat="1" applyFont="1" applyBorder="1" applyAlignment="1">
      <alignment horizontal="justify" vertical="center"/>
    </xf>
    <xf numFmtId="0" fontId="51" fillId="13" borderId="2" xfId="15" applyFont="1" applyBorder="1" applyAlignment="1">
      <alignment horizontal="left" vertical="center" wrapText="1"/>
    </xf>
    <xf numFmtId="0" fontId="51" fillId="13" borderId="6" xfId="15" applyFont="1" applyBorder="1" applyAlignment="1">
      <alignment horizontal="left" vertical="center" wrapText="1"/>
    </xf>
    <xf numFmtId="0" fontId="51" fillId="13" borderId="3" xfId="15" applyFont="1" applyBorder="1" applyAlignment="1">
      <alignment horizontal="left" vertical="center" wrapText="1"/>
    </xf>
    <xf numFmtId="0" fontId="51" fillId="13" borderId="2" xfId="15" applyFont="1" applyBorder="1" applyAlignment="1">
      <alignment horizontal="left" vertical="center"/>
    </xf>
    <xf numFmtId="0" fontId="51" fillId="11" borderId="2" xfId="2" applyFont="1" applyBorder="1" applyAlignment="1">
      <alignment horizontal="center" vertical="center" wrapText="1"/>
    </xf>
    <xf numFmtId="0" fontId="75" fillId="11" borderId="6" xfId="2" applyFont="1" applyBorder="1" applyAlignment="1">
      <alignment horizontal="left" vertical="center" wrapText="1"/>
    </xf>
    <xf numFmtId="0" fontId="66" fillId="11" borderId="19" xfId="2" applyFont="1" applyBorder="1" applyAlignment="1">
      <alignment horizontal="left" vertical="center" wrapText="1"/>
    </xf>
    <xf numFmtId="0" fontId="66" fillId="11" borderId="3" xfId="2" applyFont="1" applyBorder="1" applyAlignment="1">
      <alignment horizontal="left" vertical="center" wrapText="1"/>
    </xf>
    <xf numFmtId="0" fontId="52" fillId="0" borderId="2" xfId="14" applyFont="1" applyBorder="1" applyAlignment="1">
      <alignment horizontal="left" vertical="center" wrapText="1"/>
    </xf>
    <xf numFmtId="0" fontId="51" fillId="0" borderId="25" xfId="42" applyFont="1" applyFill="1" applyBorder="1" applyAlignment="1">
      <alignment horizontal="left" vertical="center" wrapText="1"/>
    </xf>
    <xf numFmtId="0" fontId="52" fillId="0" borderId="2" xfId="14" applyFont="1" applyFill="1" applyBorder="1" applyAlignment="1">
      <alignment horizontal="left" vertical="center"/>
    </xf>
    <xf numFmtId="0" fontId="51" fillId="15" borderId="2" xfId="2" applyFont="1" applyFill="1" applyBorder="1" applyAlignment="1">
      <alignment horizontal="center" vertical="top"/>
    </xf>
    <xf numFmtId="0" fontId="51" fillId="15" borderId="2" xfId="2" applyFont="1" applyFill="1" applyBorder="1" applyAlignment="1">
      <alignment horizontal="left" vertical="top" wrapText="1"/>
    </xf>
    <xf numFmtId="0" fontId="54" fillId="15" borderId="6" xfId="2" applyFont="1" applyFill="1" applyBorder="1" applyAlignment="1">
      <alignment horizontal="center" vertical="top" wrapText="1"/>
    </xf>
    <xf numFmtId="0" fontId="54" fillId="15" borderId="19" xfId="2" applyFont="1" applyFill="1" applyBorder="1" applyAlignment="1">
      <alignment horizontal="center" vertical="top" wrapText="1"/>
    </xf>
    <xf numFmtId="0" fontId="54" fillId="15" borderId="3" xfId="2" applyFont="1" applyFill="1" applyBorder="1" applyAlignment="1">
      <alignment horizontal="center" vertical="top" wrapText="1"/>
    </xf>
    <xf numFmtId="0" fontId="54" fillId="15" borderId="6" xfId="2" applyFont="1" applyFill="1" applyBorder="1" applyAlignment="1">
      <alignment horizontal="left" vertical="top" wrapText="1"/>
    </xf>
    <xf numFmtId="0" fontId="54" fillId="15" borderId="19" xfId="2" applyFont="1" applyFill="1" applyBorder="1" applyAlignment="1">
      <alignment horizontal="left" vertical="top" wrapText="1"/>
    </xf>
    <xf numFmtId="0" fontId="54" fillId="15" borderId="3" xfId="2" applyFont="1" applyFill="1" applyBorder="1" applyAlignment="1">
      <alignment horizontal="left" vertical="top" wrapText="1"/>
    </xf>
    <xf numFmtId="0" fontId="54" fillId="15" borderId="22" xfId="2" applyFont="1" applyFill="1" applyBorder="1" applyAlignment="1">
      <alignment horizontal="left" vertical="top" wrapText="1"/>
    </xf>
    <xf numFmtId="0" fontId="54" fillId="15" borderId="23" xfId="2" applyFont="1" applyFill="1" applyBorder="1" applyAlignment="1">
      <alignment horizontal="left" vertical="top" wrapText="1"/>
    </xf>
    <xf numFmtId="0" fontId="54" fillId="15" borderId="26" xfId="2" applyFont="1" applyFill="1" applyBorder="1" applyAlignment="1">
      <alignment horizontal="left" vertical="top" wrapText="1"/>
    </xf>
    <xf numFmtId="0" fontId="54" fillId="15" borderId="37" xfId="2" applyFont="1" applyFill="1" applyBorder="1" applyAlignment="1">
      <alignment horizontal="left" vertical="top" wrapText="1"/>
    </xf>
    <xf numFmtId="0" fontId="54" fillId="15" borderId="20" xfId="2" applyFont="1" applyFill="1" applyBorder="1" applyAlignment="1">
      <alignment horizontal="left" vertical="top" wrapText="1"/>
    </xf>
    <xf numFmtId="0" fontId="54" fillId="15" borderId="24" xfId="2" applyFont="1" applyFill="1" applyBorder="1" applyAlignment="1">
      <alignment horizontal="left" vertical="top" wrapText="1"/>
    </xf>
    <xf numFmtId="0" fontId="54" fillId="16" borderId="23" xfId="24" applyNumberFormat="1" applyFont="1" applyFill="1" applyBorder="1" applyAlignment="1">
      <alignment horizontal="left" vertical="center" wrapText="1"/>
    </xf>
    <xf numFmtId="0" fontId="54" fillId="16" borderId="37" xfId="24" applyNumberFormat="1" applyFont="1" applyFill="1" applyBorder="1" applyAlignment="1">
      <alignment horizontal="left" vertical="center" wrapText="1"/>
    </xf>
    <xf numFmtId="0" fontId="54" fillId="16" borderId="24" xfId="24" applyNumberFormat="1" applyFont="1" applyFill="1" applyBorder="1" applyAlignment="1">
      <alignment horizontal="left" vertical="center" wrapText="1"/>
    </xf>
    <xf numFmtId="0" fontId="54" fillId="16" borderId="6" xfId="24" applyFont="1" applyFill="1" applyBorder="1" applyAlignment="1">
      <alignment horizontal="center" vertical="center" wrapText="1"/>
    </xf>
    <xf numFmtId="0" fontId="54" fillId="16" borderId="19" xfId="24" applyFont="1" applyFill="1" applyBorder="1" applyAlignment="1">
      <alignment horizontal="center" vertical="center" wrapText="1"/>
    </xf>
    <xf numFmtId="0" fontId="54" fillId="16" borderId="3" xfId="24" applyFont="1" applyFill="1" applyBorder="1" applyAlignment="1">
      <alignment horizontal="center" vertical="center" wrapText="1"/>
    </xf>
    <xf numFmtId="0" fontId="51" fillId="17" borderId="2" xfId="8" applyFont="1" applyFill="1" applyBorder="1" applyAlignment="1" applyProtection="1">
      <alignment horizontal="center" vertical="center" wrapText="1"/>
      <protection locked="0"/>
    </xf>
    <xf numFmtId="0" fontId="54" fillId="16" borderId="6" xfId="24" applyFont="1" applyFill="1" applyBorder="1" applyAlignment="1">
      <alignment horizontal="left" vertical="center" wrapText="1"/>
    </xf>
    <xf numFmtId="0" fontId="54" fillId="16" borderId="3" xfId="24" applyFont="1" applyFill="1" applyBorder="1" applyAlignment="1">
      <alignment horizontal="left" vertical="center" wrapText="1"/>
    </xf>
    <xf numFmtId="9" fontId="54" fillId="16" borderId="6" xfId="24" applyNumberFormat="1" applyFont="1" applyFill="1" applyBorder="1" applyAlignment="1">
      <alignment horizontal="center" vertical="center" wrapText="1"/>
    </xf>
    <xf numFmtId="9" fontId="54" fillId="16" borderId="3" xfId="24" applyNumberFormat="1" applyFont="1" applyFill="1" applyBorder="1" applyAlignment="1">
      <alignment horizontal="center" vertical="center" wrapText="1"/>
    </xf>
    <xf numFmtId="3" fontId="51" fillId="13" borderId="6" xfId="15" applyNumberFormat="1" applyFont="1" applyBorder="1" applyAlignment="1">
      <alignment horizontal="left" vertical="center"/>
    </xf>
    <xf numFmtId="3" fontId="51" fillId="13" borderId="3" xfId="15" applyNumberFormat="1" applyFont="1" applyBorder="1" applyAlignment="1">
      <alignment horizontal="left" vertical="center"/>
    </xf>
    <xf numFmtId="9" fontId="54" fillId="16" borderId="19" xfId="24" applyNumberFormat="1" applyFont="1" applyFill="1" applyBorder="1" applyAlignment="1">
      <alignment horizontal="center" vertical="center" wrapText="1"/>
    </xf>
    <xf numFmtId="0" fontId="54" fillId="17" borderId="6" xfId="8" applyFont="1" applyFill="1" applyBorder="1" applyAlignment="1">
      <alignment horizontal="left" vertical="center" wrapText="1"/>
    </xf>
    <xf numFmtId="0" fontId="54" fillId="17" borderId="19" xfId="8" applyFont="1" applyFill="1" applyBorder="1" applyAlignment="1">
      <alignment horizontal="left" vertical="center" wrapText="1"/>
    </xf>
    <xf numFmtId="0" fontId="54" fillId="17" borderId="3" xfId="8" applyFont="1" applyFill="1" applyBorder="1" applyAlignment="1">
      <alignment horizontal="left" vertical="center" wrapText="1"/>
    </xf>
    <xf numFmtId="0" fontId="54" fillId="15" borderId="6" xfId="2" applyFont="1" applyFill="1" applyBorder="1" applyAlignment="1">
      <alignment horizontal="center" vertical="center" wrapText="1"/>
    </xf>
    <xf numFmtId="0" fontId="54" fillId="15" borderId="19" xfId="2" applyFont="1" applyFill="1" applyBorder="1" applyAlignment="1">
      <alignment horizontal="center" vertical="center" wrapText="1"/>
    </xf>
    <xf numFmtId="0" fontId="54" fillId="15" borderId="3" xfId="2" applyFont="1" applyFill="1" applyBorder="1" applyAlignment="1">
      <alignment horizontal="center" vertical="center" wrapText="1"/>
    </xf>
    <xf numFmtId="0" fontId="51" fillId="0" borderId="25" xfId="14" applyFont="1" applyFill="1" applyBorder="1" applyAlignment="1">
      <alignment horizontal="left" vertical="center" wrapText="1"/>
    </xf>
    <xf numFmtId="0" fontId="68" fillId="0" borderId="0" xfId="34" applyFont="1" applyAlignment="1">
      <alignment horizontal="center"/>
    </xf>
    <xf numFmtId="0" fontId="67" fillId="0" borderId="0" xfId="34" applyFont="1" applyAlignment="1">
      <alignment horizontal="center"/>
    </xf>
    <xf numFmtId="0" fontId="51" fillId="17" borderId="6" xfId="8" applyFont="1" applyFill="1" applyBorder="1" applyAlignment="1" applyProtection="1">
      <alignment horizontal="center" vertical="center" wrapText="1"/>
      <protection locked="0"/>
    </xf>
    <xf numFmtId="0" fontId="51" fillId="17" borderId="19" xfId="8" applyFont="1" applyFill="1" applyBorder="1" applyAlignment="1" applyProtection="1">
      <alignment horizontal="center" vertical="center" wrapText="1"/>
      <protection locked="0"/>
    </xf>
    <xf numFmtId="0" fontId="51" fillId="17" borderId="3" xfId="8" applyFont="1" applyFill="1" applyBorder="1" applyAlignment="1" applyProtection="1">
      <alignment horizontal="center" vertical="center" wrapText="1"/>
      <protection locked="0"/>
    </xf>
    <xf numFmtId="3" fontId="51" fillId="17" borderId="2" xfId="15" applyNumberFormat="1" applyFont="1" applyFill="1" applyBorder="1" applyAlignment="1">
      <alignment horizontal="center" vertical="center" wrapText="1"/>
    </xf>
    <xf numFmtId="0" fontId="51" fillId="17" borderId="2" xfId="15" applyFont="1" applyFill="1" applyBorder="1" applyAlignment="1">
      <alignment horizontal="left" vertical="center" wrapText="1"/>
    </xf>
    <xf numFmtId="0" fontId="51" fillId="0" borderId="0" xfId="0" applyFont="1" applyFill="1" applyBorder="1" applyAlignment="1">
      <alignment horizontal="left" vertical="center" wrapText="1"/>
    </xf>
    <xf numFmtId="0" fontId="48" fillId="0" borderId="25" xfId="2" applyFont="1" applyFill="1" applyBorder="1" applyAlignment="1">
      <alignment horizontal="center" vertical="top" wrapText="1"/>
    </xf>
    <xf numFmtId="0" fontId="51" fillId="17" borderId="6" xfId="9" applyFont="1" applyFill="1" applyBorder="1" applyAlignment="1">
      <alignment horizontal="left" vertical="center" wrapText="1"/>
    </xf>
    <xf numFmtId="0" fontId="51" fillId="17" borderId="19" xfId="9" applyFont="1" applyFill="1" applyBorder="1" applyAlignment="1">
      <alignment horizontal="left" vertical="center" wrapText="1"/>
    </xf>
    <xf numFmtId="0" fontId="51" fillId="17" borderId="3" xfId="9" applyFont="1" applyFill="1" applyBorder="1" applyAlignment="1">
      <alignment horizontal="left" vertical="center" wrapText="1"/>
    </xf>
    <xf numFmtId="0" fontId="52" fillId="4" borderId="2" xfId="0" applyFont="1" applyFill="1" applyBorder="1" applyAlignment="1">
      <alignment horizontal="left" vertical="center"/>
    </xf>
    <xf numFmtId="0" fontId="17" fillId="0" borderId="21" xfId="0" applyFont="1" applyBorder="1" applyAlignment="1">
      <alignment horizontal="left" vertical="center"/>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0" fillId="0" borderId="0" xfId="0" applyAlignment="1"/>
    <xf numFmtId="0" fontId="15"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15" fillId="0" borderId="0" xfId="0" applyFont="1" applyAlignment="1">
      <alignment horizontal="left" wrapText="1"/>
    </xf>
    <xf numFmtId="0" fontId="15" fillId="0" borderId="0" xfId="0" applyFont="1" applyAlignment="1">
      <alignment horizontal="left" vertical="center" wrapText="1"/>
    </xf>
    <xf numFmtId="0" fontId="0" fillId="0" borderId="2" xfId="0" applyBorder="1" applyAlignment="1">
      <alignment horizontal="center" vertical="center"/>
    </xf>
    <xf numFmtId="0" fontId="17" fillId="0" borderId="17" xfId="0" applyFont="1" applyBorder="1" applyAlignment="1">
      <alignment horizontal="left" vertical="center"/>
    </xf>
    <xf numFmtId="0" fontId="22" fillId="3" borderId="27"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27" fillId="9" borderId="7" xfId="0" applyFont="1" applyFill="1" applyBorder="1" applyAlignment="1">
      <alignment horizontal="center" vertical="center"/>
    </xf>
    <xf numFmtId="0" fontId="27" fillId="9" borderId="17" xfId="0" applyFont="1" applyFill="1" applyBorder="1" applyAlignment="1">
      <alignment horizontal="center" vertical="center"/>
    </xf>
    <xf numFmtId="0" fontId="27" fillId="9" borderId="18"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9" xfId="0" applyFont="1" applyFill="1" applyBorder="1" applyAlignment="1">
      <alignment horizontal="center" vertical="center"/>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40" fillId="0" borderId="0" xfId="0" applyFont="1" applyAlignment="1">
      <alignment horizontal="left" vertical="center" wrapText="1"/>
    </xf>
    <xf numFmtId="0" fontId="40" fillId="0" borderId="0" xfId="0" applyFont="1" applyAlignment="1">
      <alignment horizontal="left" wrapText="1"/>
    </xf>
    <xf numFmtId="0" fontId="19" fillId="0" borderId="0" xfId="1" applyFont="1" applyAlignment="1">
      <alignment horizontal="center"/>
    </xf>
    <xf numFmtId="0" fontId="25" fillId="0" borderId="30" xfId="1" applyBorder="1" applyAlignment="1">
      <alignment horizontal="center" vertical="center" wrapText="1"/>
    </xf>
    <xf numFmtId="0" fontId="25" fillId="0" borderId="31" xfId="1" applyBorder="1" applyAlignment="1">
      <alignment horizontal="center" vertical="center"/>
    </xf>
    <xf numFmtId="0" fontId="25" fillId="0" borderId="11" xfId="1" applyBorder="1" applyAlignment="1">
      <alignment horizontal="center" vertical="center"/>
    </xf>
    <xf numFmtId="0" fontId="25" fillId="0" borderId="14" xfId="1" applyBorder="1" applyAlignment="1">
      <alignment horizontal="left" vertical="center"/>
    </xf>
    <xf numFmtId="0" fontId="25" fillId="0" borderId="1" xfId="1" applyBorder="1" applyAlignment="1">
      <alignment horizontal="left" vertical="center"/>
    </xf>
    <xf numFmtId="0" fontId="25" fillId="0" borderId="32" xfId="1" applyBorder="1" applyAlignment="1">
      <alignment horizontal="center" vertical="center"/>
    </xf>
    <xf numFmtId="0" fontId="25" fillId="0" borderId="33" xfId="1" applyBorder="1" applyAlignment="1">
      <alignment horizontal="center" vertical="center"/>
    </xf>
    <xf numFmtId="0" fontId="25" fillId="0" borderId="14" xfId="1" applyBorder="1" applyAlignment="1">
      <alignment horizontal="center" vertical="center"/>
    </xf>
    <xf numFmtId="0" fontId="25" fillId="0" borderId="34" xfId="1" applyBorder="1" applyAlignment="1">
      <alignment horizontal="center" vertical="center"/>
    </xf>
    <xf numFmtId="0" fontId="32" fillId="0" borderId="1" xfId="1" applyFont="1" applyBorder="1" applyAlignment="1">
      <alignment horizontal="center" vertical="center" wrapText="1"/>
    </xf>
    <xf numFmtId="0" fontId="25" fillId="0" borderId="1" xfId="1" applyBorder="1" applyAlignment="1">
      <alignment horizontal="center" vertical="center"/>
    </xf>
    <xf numFmtId="0" fontId="25" fillId="0" borderId="12" xfId="1" applyBorder="1" applyAlignment="1">
      <alignment horizontal="left" vertical="center"/>
    </xf>
    <xf numFmtId="0" fontId="25" fillId="0" borderId="35" xfId="1" applyBorder="1" applyAlignment="1">
      <alignment horizontal="center" vertical="center"/>
    </xf>
    <xf numFmtId="0" fontId="31" fillId="0" borderId="1" xfId="1" applyFont="1" applyBorder="1" applyAlignment="1">
      <alignment horizontal="center" vertical="center" wrapText="1"/>
    </xf>
    <xf numFmtId="0" fontId="25" fillId="0" borderId="12" xfId="1" applyBorder="1" applyAlignment="1">
      <alignment horizontal="center" vertical="center"/>
    </xf>
    <xf numFmtId="0" fontId="32" fillId="0" borderId="14" xfId="1" applyFont="1" applyBorder="1" applyAlignment="1">
      <alignment horizontal="center" vertical="center" wrapText="1"/>
    </xf>
    <xf numFmtId="0" fontId="26" fillId="0" borderId="0" xfId="1" applyFont="1" applyAlignment="1">
      <alignment horizontal="left"/>
    </xf>
  </cellXfs>
  <cellStyles count="45">
    <cellStyle name="Bilješka" xfId="9" builtinId="10"/>
    <cellStyle name="Bilješka 2" xfId="6"/>
    <cellStyle name="Bilješka 2 2" xfId="15"/>
    <cellStyle name="Bilješka 3" xfId="8"/>
    <cellStyle name="Bilješka 4" xfId="10"/>
    <cellStyle name="Bilješka 4 2" xfId="20"/>
    <cellStyle name="Dobro" xfId="13" builtinId="26"/>
    <cellStyle name="Loše" xfId="2" builtinId="27"/>
    <cellStyle name="Neutral 2" xfId="24"/>
    <cellStyle name="Neutralno" xfId="3" builtinId="28"/>
    <cellStyle name="Neutralno 2" xfId="43"/>
    <cellStyle name="Normal 2" xfId="23"/>
    <cellStyle name="Normal 2 2" xfId="27"/>
    <cellStyle name="Normal 2 2 2" xfId="38"/>
    <cellStyle name="Normal 2 3" xfId="33"/>
    <cellStyle name="Normal 2 3 2" xfId="34"/>
    <cellStyle name="Normal 2 4" xfId="36"/>
    <cellStyle name="Normal 2 4 2" xfId="44"/>
    <cellStyle name="Normal 2 5" xfId="37"/>
    <cellStyle name="Normal 3" xfId="25"/>
    <cellStyle name="Normal 4" xfId="26"/>
    <cellStyle name="Normal 4 2" xfId="32"/>
    <cellStyle name="Normal 4 2 2" xfId="12"/>
    <cellStyle name="Normalno" xfId="0" builtinId="0"/>
    <cellStyle name="Normalno 2" xfId="4"/>
    <cellStyle name="Normalno 2 2" xfId="18"/>
    <cellStyle name="Normalno 2 2 2" xfId="30"/>
    <cellStyle name="Normalno 2 3" xfId="28"/>
    <cellStyle name="Normalno 2 4" xfId="42"/>
    <cellStyle name="Normalno 3" xfId="5"/>
    <cellStyle name="Normalno 3 2" xfId="14"/>
    <cellStyle name="Normalno 4" xfId="7"/>
    <cellStyle name="Normalno 5" xfId="16"/>
    <cellStyle name="Normalno 5 2" xfId="22"/>
    <cellStyle name="Normalno 5 2 2" xfId="31"/>
    <cellStyle name="Normalno 5 3" xfId="29"/>
    <cellStyle name="Normalno 6" xfId="35"/>
    <cellStyle name="Normalno 7" xfId="41"/>
    <cellStyle name="Note 2" xfId="19"/>
    <cellStyle name="Obično_Prilog 5" xfId="1"/>
    <cellStyle name="Percent 2" xfId="21"/>
    <cellStyle name="Postotak 2" xfId="17"/>
    <cellStyle name="Postotak 3" xfId="39"/>
    <cellStyle name="TableStyleLight1" xfId="11"/>
    <cellStyle name="Zarez 2" xfId="40"/>
  </cellStyles>
  <dxfs count="0"/>
  <tableStyles count="0" defaultTableStyle="TableStyleMedium2" defaultPivotStyle="PivotStyleLight16"/>
  <colors>
    <mruColors>
      <color rgb="FF85BD7D"/>
      <color rgb="FFFFFFCC"/>
      <color rgb="FFFFC7CE"/>
      <color rgb="FFFFEB9C"/>
      <color rgb="FFC5D9F1"/>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1;ELJEZNICE/GODISNJI%20PLAN%20RADA/GODISNJI%20PLAN%20RADA_2023_izvjesce/Dostavljeni_podaci_HZI_HZPP/HZI_11042024_Ostvarenje%20planiranih%20mjera%20i%20aktivnosti%202023_ZELJEZN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PRIORITETNE I REFORMSKE MJERE"/>
      <sheetName val="INVESTICIJSKE MJERE"/>
      <sheetName val="OSTALE MJERE"/>
      <sheetName val="Uprava za željez. infra. i prom"/>
      <sheetName val="List1"/>
      <sheetName val="List2"/>
      <sheetName val="POKAZATELJI ISHODA"/>
      <sheetName val="IZVJEĆE MJERE"/>
      <sheetName val="IZVJEŠĆE CILJEVI"/>
      <sheetName val="TABLICA RIZIKA"/>
    </sheetNames>
    <sheetDataSet>
      <sheetData sheetId="0" refreshError="1"/>
      <sheetData sheetId="1" refreshError="1"/>
      <sheetData sheetId="2" refreshError="1"/>
      <sheetData sheetId="3" refreshError="1"/>
      <sheetData sheetId="4" refreshError="1"/>
      <sheetData sheetId="5" refreshError="1"/>
      <sheetData sheetId="6">
        <row r="29">
          <cell r="S29">
            <v>0</v>
          </cell>
        </row>
        <row r="30">
          <cell r="S30">
            <v>17504541.149999999</v>
          </cell>
        </row>
        <row r="31">
          <cell r="S31">
            <v>26731.3</v>
          </cell>
        </row>
        <row r="32">
          <cell r="S32">
            <v>8783281.2699999996</v>
          </cell>
        </row>
        <row r="68">
          <cell r="S68">
            <v>10394.27</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71" customWidth="1"/>
    <col min="2" max="16384" width="11.42578125" style="71"/>
  </cols>
  <sheetData>
    <row r="1" spans="1:1" x14ac:dyDescent="0.2">
      <c r="A1" s="73" t="s">
        <v>107</v>
      </c>
    </row>
    <row r="2" spans="1:1" x14ac:dyDescent="0.2">
      <c r="A2" s="72" t="s">
        <v>97</v>
      </c>
    </row>
    <row r="3" spans="1:1" ht="51" x14ac:dyDescent="0.2">
      <c r="A3" s="72" t="s">
        <v>112</v>
      </c>
    </row>
    <row r="4" spans="1:1" ht="25.5" x14ac:dyDescent="0.2">
      <c r="A4" s="72" t="s">
        <v>109</v>
      </c>
    </row>
    <row r="5" spans="1:1" ht="25.5" x14ac:dyDescent="0.2">
      <c r="A5" s="72" t="s">
        <v>110</v>
      </c>
    </row>
    <row r="6" spans="1:1" ht="25.5" x14ac:dyDescent="0.2">
      <c r="A6" s="72" t="s">
        <v>111</v>
      </c>
    </row>
    <row r="7" spans="1:1" ht="25.5" x14ac:dyDescent="0.2">
      <c r="A7" s="72" t="s">
        <v>98</v>
      </c>
    </row>
    <row r="8" spans="1:1" x14ac:dyDescent="0.2">
      <c r="A8" s="72" t="s">
        <v>99</v>
      </c>
    </row>
    <row r="10" spans="1:1" x14ac:dyDescent="0.2">
      <c r="A10" s="73" t="s">
        <v>100</v>
      </c>
    </row>
    <row r="11" spans="1:1" ht="25.5" x14ac:dyDescent="0.2">
      <c r="A11" s="72" t="s">
        <v>101</v>
      </c>
    </row>
    <row r="12" spans="1:1" x14ac:dyDescent="0.2">
      <c r="A12" s="72" t="s">
        <v>102</v>
      </c>
    </row>
    <row r="13" spans="1:1" x14ac:dyDescent="0.2">
      <c r="A13" s="72" t="s">
        <v>103</v>
      </c>
    </row>
    <row r="14" spans="1:1" x14ac:dyDescent="0.2">
      <c r="A14" s="72" t="s">
        <v>108</v>
      </c>
    </row>
    <row r="15" spans="1:1" ht="25.5" x14ac:dyDescent="0.2">
      <c r="A15" s="72" t="s">
        <v>104</v>
      </c>
    </row>
    <row r="16" spans="1:1" x14ac:dyDescent="0.2">
      <c r="A16" s="72" t="s">
        <v>105</v>
      </c>
    </row>
    <row r="17" spans="1:1" ht="25.5" x14ac:dyDescent="0.2">
      <c r="A17" s="72" t="s">
        <v>106</v>
      </c>
    </row>
    <row r="19" spans="1:1" x14ac:dyDescent="0.2">
      <c r="A19" s="75" t="s">
        <v>118</v>
      </c>
    </row>
    <row r="20" spans="1:1" ht="63.75" x14ac:dyDescent="0.2">
      <c r="A20" s="74" t="s">
        <v>119</v>
      </c>
    </row>
    <row r="21" spans="1:1" ht="38.25" x14ac:dyDescent="0.2">
      <c r="A21" s="74" t="s">
        <v>120</v>
      </c>
    </row>
    <row r="22" spans="1:1" ht="25.5" x14ac:dyDescent="0.2">
      <c r="A22" s="74" t="s">
        <v>121</v>
      </c>
    </row>
    <row r="23" spans="1:1" ht="25.5" x14ac:dyDescent="0.2">
      <c r="A23" s="74" t="s">
        <v>122</v>
      </c>
    </row>
    <row r="24" spans="1:1" x14ac:dyDescent="0.2">
      <c r="A24" s="74" t="s">
        <v>123</v>
      </c>
    </row>
    <row r="25" spans="1:1" ht="25.5" x14ac:dyDescent="0.2">
      <c r="A25" s="74" t="s">
        <v>125</v>
      </c>
    </row>
    <row r="26" spans="1:1" ht="25.5" x14ac:dyDescent="0.2">
      <c r="A26" s="74" t="s">
        <v>126</v>
      </c>
    </row>
    <row r="27" spans="1:1" ht="63.75" x14ac:dyDescent="0.2">
      <c r="A27" s="74" t="s">
        <v>124</v>
      </c>
    </row>
    <row r="28" spans="1:1" ht="25.5" x14ac:dyDescent="0.2">
      <c r="A28" s="74" t="s">
        <v>127</v>
      </c>
    </row>
    <row r="29" spans="1:1" x14ac:dyDescent="0.2">
      <c r="A29" s="74" t="s">
        <v>128</v>
      </c>
    </row>
    <row r="31" spans="1:1" x14ac:dyDescent="0.2">
      <c r="A31" s="76" t="s">
        <v>146</v>
      </c>
    </row>
    <row r="32" spans="1:1" x14ac:dyDescent="0.2">
      <c r="A32" s="71" t="s">
        <v>129</v>
      </c>
    </row>
    <row r="33" spans="1:1" ht="25.5" x14ac:dyDescent="0.2">
      <c r="A33" s="74" t="s">
        <v>130</v>
      </c>
    </row>
    <row r="34" spans="1:1" ht="25.5" x14ac:dyDescent="0.2">
      <c r="A34" s="74" t="s">
        <v>131</v>
      </c>
    </row>
    <row r="35" spans="1:1" ht="25.5" x14ac:dyDescent="0.2">
      <c r="A35" s="74" t="s">
        <v>132</v>
      </c>
    </row>
    <row r="36" spans="1:1" x14ac:dyDescent="0.2">
      <c r="A36" s="74" t="s">
        <v>133</v>
      </c>
    </row>
    <row r="37" spans="1:1" ht="25.5" x14ac:dyDescent="0.2">
      <c r="A37" s="74" t="s">
        <v>134</v>
      </c>
    </row>
    <row r="38" spans="1:1" ht="25.5" x14ac:dyDescent="0.2">
      <c r="A38" s="74" t="s">
        <v>135</v>
      </c>
    </row>
    <row r="39" spans="1:1" ht="25.5" x14ac:dyDescent="0.2">
      <c r="A39" s="74" t="s">
        <v>136</v>
      </c>
    </row>
    <row r="40" spans="1:1" ht="25.5" x14ac:dyDescent="0.2">
      <c r="A40" s="74" t="s">
        <v>137</v>
      </c>
    </row>
    <row r="41" spans="1:1" x14ac:dyDescent="0.2">
      <c r="A41" s="74" t="s">
        <v>138</v>
      </c>
    </row>
    <row r="42" spans="1:1" ht="25.5" x14ac:dyDescent="0.2">
      <c r="A42" s="74" t="s">
        <v>139</v>
      </c>
    </row>
    <row r="43" spans="1:1" x14ac:dyDescent="0.2">
      <c r="A43" s="74" t="s">
        <v>140</v>
      </c>
    </row>
    <row r="44" spans="1:1" ht="25.5" x14ac:dyDescent="0.2">
      <c r="A44" s="74" t="s">
        <v>141</v>
      </c>
    </row>
    <row r="45" spans="1:1" ht="25.5" x14ac:dyDescent="0.2">
      <c r="A45" s="74" t="s">
        <v>142</v>
      </c>
    </row>
    <row r="46" spans="1:1" ht="51" x14ac:dyDescent="0.2">
      <c r="A46" s="74" t="s">
        <v>143</v>
      </c>
    </row>
    <row r="47" spans="1:1" ht="38.25" x14ac:dyDescent="0.2">
      <c r="A47" s="74" t="s">
        <v>144</v>
      </c>
    </row>
    <row r="48" spans="1:1" ht="25.5" x14ac:dyDescent="0.2">
      <c r="A48" s="74" t="s">
        <v>145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7D"/>
    <pageSetUpPr fitToPage="1"/>
  </sheetPr>
  <dimension ref="A1:X31"/>
  <sheetViews>
    <sheetView view="pageBreakPreview" topLeftCell="F1" zoomScale="60" zoomScaleNormal="70" workbookViewId="0">
      <selection activeCell="L28" sqref="L28:P32"/>
    </sheetView>
  </sheetViews>
  <sheetFormatPr defaultColWidth="8.85546875" defaultRowHeight="12.75" x14ac:dyDescent="0.2"/>
  <cols>
    <col min="1" max="1" width="9" style="82" bestFit="1" customWidth="1"/>
    <col min="2" max="2" width="25" style="82" customWidth="1"/>
    <col min="3" max="3" width="34.42578125" style="82" customWidth="1"/>
    <col min="4" max="4" width="22.140625" style="82" customWidth="1"/>
    <col min="5" max="5" width="95.28515625" style="82" customWidth="1"/>
    <col min="6" max="6" width="25.42578125" style="82" customWidth="1"/>
    <col min="7" max="7" width="16.140625" style="82" customWidth="1"/>
    <col min="8" max="8" width="12.7109375" style="82" customWidth="1"/>
    <col min="9" max="9" width="15.7109375" style="82" customWidth="1"/>
    <col min="10" max="10" width="44.7109375" style="82" customWidth="1"/>
    <col min="11" max="11" width="25.28515625" style="82" bestFit="1" customWidth="1"/>
    <col min="12" max="12" width="13.7109375" style="82" customWidth="1"/>
    <col min="13" max="13" width="14.28515625" style="82" customWidth="1"/>
    <col min="14" max="14" width="16.7109375" style="377" customWidth="1"/>
    <col min="15" max="15" width="17.5703125" style="381" bestFit="1" customWidth="1"/>
    <col min="16" max="16" width="13.7109375" style="220" customWidth="1"/>
    <col min="17" max="17" width="84.5703125" style="382" customWidth="1"/>
    <col min="18" max="18" width="13.28515625" style="82" customWidth="1"/>
    <col min="19" max="20" width="14.85546875" style="82" customWidth="1"/>
    <col min="21" max="21" width="17.7109375" style="82" customWidth="1"/>
    <col min="22" max="22" width="15.5703125" style="82" customWidth="1"/>
    <col min="23" max="23" width="11.28515625" style="82" bestFit="1" customWidth="1"/>
    <col min="24" max="16384" width="8.85546875" style="82"/>
  </cols>
  <sheetData>
    <row r="1" spans="1:24" ht="33.75" customHeight="1" x14ac:dyDescent="0.25">
      <c r="A1" s="716" t="s">
        <v>946</v>
      </c>
      <c r="B1" s="716"/>
      <c r="C1" s="716"/>
      <c r="D1" s="716"/>
      <c r="E1" s="716"/>
      <c r="F1" s="716"/>
      <c r="G1" s="716"/>
      <c r="H1" s="716"/>
      <c r="I1" s="716"/>
      <c r="J1" s="716"/>
      <c r="K1" s="716"/>
      <c r="L1" s="716"/>
      <c r="M1" s="716"/>
      <c r="N1" s="716"/>
      <c r="O1" s="716"/>
      <c r="P1" s="716"/>
      <c r="Q1" s="716"/>
      <c r="R1" s="383"/>
      <c r="S1" s="383"/>
      <c r="T1" s="383"/>
      <c r="U1" s="383"/>
      <c r="V1" s="383"/>
      <c r="W1" s="383"/>
      <c r="X1" s="383"/>
    </row>
    <row r="2" spans="1:24" ht="33.75" customHeight="1" x14ac:dyDescent="0.25">
      <c r="A2" s="716" t="s">
        <v>1095</v>
      </c>
      <c r="B2" s="716"/>
      <c r="C2" s="716"/>
      <c r="D2" s="716"/>
      <c r="E2" s="716"/>
      <c r="F2" s="716"/>
      <c r="G2" s="716"/>
      <c r="H2" s="716"/>
      <c r="I2" s="716"/>
      <c r="J2" s="716"/>
      <c r="K2" s="716"/>
      <c r="L2" s="716"/>
      <c r="M2" s="716"/>
      <c r="N2" s="716"/>
      <c r="O2" s="716"/>
      <c r="P2" s="716"/>
      <c r="Q2" s="716"/>
      <c r="R2" s="383"/>
      <c r="S2" s="383"/>
      <c r="T2" s="383"/>
      <c r="U2" s="383"/>
      <c r="V2" s="383"/>
      <c r="W2" s="383"/>
      <c r="X2" s="383"/>
    </row>
    <row r="3" spans="1:24" s="379" customFormat="1" ht="78.75" x14ac:dyDescent="0.25">
      <c r="A3" s="384" t="s">
        <v>255</v>
      </c>
      <c r="B3" s="384" t="s">
        <v>69</v>
      </c>
      <c r="C3" s="385" t="s">
        <v>179</v>
      </c>
      <c r="D3" s="384" t="s">
        <v>178</v>
      </c>
      <c r="E3" s="384" t="s">
        <v>935</v>
      </c>
      <c r="F3" s="384" t="s">
        <v>154</v>
      </c>
      <c r="G3" s="384" t="s">
        <v>160</v>
      </c>
      <c r="H3" s="384" t="s">
        <v>1083</v>
      </c>
      <c r="I3" s="384" t="s">
        <v>936</v>
      </c>
      <c r="J3" s="384" t="s">
        <v>156</v>
      </c>
      <c r="K3" s="384" t="s">
        <v>155</v>
      </c>
      <c r="L3" s="384" t="s">
        <v>157</v>
      </c>
      <c r="M3" s="384" t="s">
        <v>158</v>
      </c>
      <c r="N3" s="384" t="s">
        <v>159</v>
      </c>
      <c r="O3" s="384" t="s">
        <v>937</v>
      </c>
      <c r="P3" s="384" t="s">
        <v>938</v>
      </c>
      <c r="Q3" s="384" t="s">
        <v>939</v>
      </c>
      <c r="R3" s="386"/>
      <c r="S3" s="386"/>
      <c r="T3" s="387"/>
      <c r="U3" s="386"/>
      <c r="V3" s="386"/>
      <c r="W3" s="388"/>
      <c r="X3" s="389"/>
    </row>
    <row r="4" spans="1:24" s="378" customFormat="1" ht="393.75" customHeight="1" x14ac:dyDescent="0.25">
      <c r="A4" s="556">
        <v>37</v>
      </c>
      <c r="B4" s="557" t="s">
        <v>376</v>
      </c>
      <c r="C4" s="557" t="s">
        <v>346</v>
      </c>
      <c r="D4" s="557" t="s">
        <v>176</v>
      </c>
      <c r="E4" s="715" t="s">
        <v>1096</v>
      </c>
      <c r="F4" s="562" t="s">
        <v>378</v>
      </c>
      <c r="G4" s="563" t="s">
        <v>300</v>
      </c>
      <c r="H4" s="563" t="s">
        <v>858</v>
      </c>
      <c r="I4" s="283">
        <v>0</v>
      </c>
      <c r="J4" s="607" t="s">
        <v>793</v>
      </c>
      <c r="K4" s="607" t="s">
        <v>176</v>
      </c>
      <c r="L4" s="607" t="s">
        <v>547</v>
      </c>
      <c r="M4" s="280" t="s">
        <v>347</v>
      </c>
      <c r="N4" s="128">
        <f>3114928+65080.77</f>
        <v>3180008.77</v>
      </c>
      <c r="O4" s="128">
        <v>2814851.93</v>
      </c>
      <c r="P4" s="129">
        <f t="shared" ref="P4:P11" si="0">O4/N4*100</f>
        <v>88.517112171360466</v>
      </c>
      <c r="Q4" s="717" t="s">
        <v>1171</v>
      </c>
      <c r="R4" s="390"/>
      <c r="S4" s="391"/>
      <c r="T4" s="392"/>
      <c r="U4" s="391"/>
      <c r="V4" s="391"/>
      <c r="W4" s="392"/>
      <c r="X4" s="383"/>
    </row>
    <row r="5" spans="1:24" s="378" customFormat="1" ht="211.5" customHeight="1" x14ac:dyDescent="0.25">
      <c r="A5" s="556"/>
      <c r="B5" s="557"/>
      <c r="C5" s="557"/>
      <c r="D5" s="557"/>
      <c r="E5" s="715"/>
      <c r="F5" s="562"/>
      <c r="G5" s="563"/>
      <c r="H5" s="563"/>
      <c r="I5" s="283">
        <v>0</v>
      </c>
      <c r="J5" s="607"/>
      <c r="K5" s="607"/>
      <c r="L5" s="607"/>
      <c r="M5" s="280" t="s">
        <v>348</v>
      </c>
      <c r="N5" s="128">
        <v>311400</v>
      </c>
      <c r="O5" s="128">
        <v>221191.81</v>
      </c>
      <c r="P5" s="129">
        <f t="shared" si="0"/>
        <v>71.031409762363523</v>
      </c>
      <c r="Q5" s="717"/>
      <c r="R5" s="393"/>
      <c r="S5" s="391"/>
      <c r="T5" s="394"/>
      <c r="U5" s="395"/>
      <c r="V5" s="395"/>
      <c r="W5" s="394"/>
      <c r="X5" s="391"/>
    </row>
    <row r="6" spans="1:24" s="378" customFormat="1" ht="83.25" customHeight="1" x14ac:dyDescent="0.25">
      <c r="A6" s="556"/>
      <c r="B6" s="557"/>
      <c r="C6" s="557"/>
      <c r="D6" s="557"/>
      <c r="E6" s="715" t="s">
        <v>1097</v>
      </c>
      <c r="F6" s="562" t="s">
        <v>377</v>
      </c>
      <c r="G6" s="563" t="s">
        <v>300</v>
      </c>
      <c r="H6" s="563" t="s">
        <v>858</v>
      </c>
      <c r="I6" s="283">
        <v>0</v>
      </c>
      <c r="J6" s="607" t="s">
        <v>794</v>
      </c>
      <c r="K6" s="607" t="s">
        <v>176</v>
      </c>
      <c r="L6" s="607" t="s">
        <v>547</v>
      </c>
      <c r="M6" s="280" t="s">
        <v>348</v>
      </c>
      <c r="N6" s="128">
        <f>26039053+176520</f>
        <v>26215573</v>
      </c>
      <c r="O6" s="128">
        <f>[1]List2!S29+[1]List2!S30+[1]List2!S31+[1]List2!S32+[1]List2!S68</f>
        <v>26324947.989999998</v>
      </c>
      <c r="P6" s="129">
        <f t="shared" si="0"/>
        <v>100.41721380646533</v>
      </c>
      <c r="Q6" s="396"/>
      <c r="R6" s="383"/>
      <c r="S6" s="383"/>
      <c r="T6" s="383"/>
      <c r="U6" s="383"/>
      <c r="V6" s="383"/>
      <c r="W6" s="383"/>
      <c r="X6" s="383"/>
    </row>
    <row r="7" spans="1:24" s="378" customFormat="1" ht="43.5" customHeight="1" x14ac:dyDescent="0.25">
      <c r="A7" s="556"/>
      <c r="B7" s="557"/>
      <c r="C7" s="557"/>
      <c r="D7" s="557"/>
      <c r="E7" s="715"/>
      <c r="F7" s="562"/>
      <c r="G7" s="563"/>
      <c r="H7" s="563"/>
      <c r="I7" s="283">
        <v>0</v>
      </c>
      <c r="J7" s="607"/>
      <c r="K7" s="607"/>
      <c r="L7" s="607"/>
      <c r="M7" s="280" t="s">
        <v>347</v>
      </c>
      <c r="N7" s="128">
        <f>1563000+124561.94+293259.29</f>
        <v>1980821.23</v>
      </c>
      <c r="O7" s="128">
        <v>2343951.9700000002</v>
      </c>
      <c r="P7" s="129">
        <f t="shared" si="0"/>
        <v>118.33233279713991</v>
      </c>
      <c r="Q7" s="396"/>
      <c r="R7" s="383"/>
      <c r="S7" s="383"/>
      <c r="T7" s="383"/>
      <c r="U7" s="383"/>
      <c r="V7" s="383"/>
      <c r="W7" s="383"/>
      <c r="X7" s="383"/>
    </row>
    <row r="8" spans="1:24" s="378" customFormat="1" ht="158.25" customHeight="1" x14ac:dyDescent="0.25">
      <c r="A8" s="556"/>
      <c r="B8" s="557"/>
      <c r="C8" s="557"/>
      <c r="D8" s="557"/>
      <c r="E8" s="397" t="s">
        <v>1098</v>
      </c>
      <c r="F8" s="282" t="s">
        <v>795</v>
      </c>
      <c r="G8" s="283" t="s">
        <v>300</v>
      </c>
      <c r="H8" s="283" t="s">
        <v>821</v>
      </c>
      <c r="I8" s="283">
        <v>0</v>
      </c>
      <c r="J8" s="291" t="s">
        <v>796</v>
      </c>
      <c r="K8" s="291" t="s">
        <v>176</v>
      </c>
      <c r="L8" s="291" t="s">
        <v>547</v>
      </c>
      <c r="M8" s="280" t="s">
        <v>348</v>
      </c>
      <c r="N8" s="128">
        <v>293000</v>
      </c>
      <c r="O8" s="128">
        <v>230612.03</v>
      </c>
      <c r="P8" s="129">
        <f t="shared" si="0"/>
        <v>78.707177474402741</v>
      </c>
      <c r="Q8" s="398" t="s">
        <v>1084</v>
      </c>
      <c r="R8" s="383"/>
      <c r="S8" s="383"/>
      <c r="T8" s="383"/>
      <c r="U8" s="383"/>
      <c r="V8" s="383"/>
      <c r="W8" s="383"/>
      <c r="X8" s="383"/>
    </row>
    <row r="9" spans="1:24" s="378" customFormat="1" ht="63" x14ac:dyDescent="0.25">
      <c r="A9" s="556"/>
      <c r="B9" s="557"/>
      <c r="C9" s="557"/>
      <c r="D9" s="557"/>
      <c r="E9" s="399" t="s">
        <v>1085</v>
      </c>
      <c r="F9" s="282" t="s">
        <v>909</v>
      </c>
      <c r="G9" s="283" t="s">
        <v>806</v>
      </c>
      <c r="H9" s="283" t="s">
        <v>858</v>
      </c>
      <c r="I9" s="283">
        <v>0</v>
      </c>
      <c r="J9" s="291" t="s">
        <v>1172</v>
      </c>
      <c r="K9" s="291" t="s">
        <v>176</v>
      </c>
      <c r="L9" s="291" t="s">
        <v>547</v>
      </c>
      <c r="M9" s="280" t="s">
        <v>910</v>
      </c>
      <c r="N9" s="128">
        <v>24137453</v>
      </c>
      <c r="O9" s="128">
        <v>24137453</v>
      </c>
      <c r="P9" s="129">
        <f t="shared" si="0"/>
        <v>100</v>
      </c>
      <c r="Q9" s="398" t="s">
        <v>1173</v>
      </c>
      <c r="R9" s="383"/>
      <c r="S9" s="383"/>
      <c r="T9" s="383"/>
      <c r="U9" s="383"/>
      <c r="V9" s="383"/>
      <c r="W9" s="383"/>
      <c r="X9" s="383"/>
    </row>
    <row r="10" spans="1:24" s="378" customFormat="1" ht="199.5" customHeight="1" x14ac:dyDescent="0.25">
      <c r="A10" s="280">
        <v>38</v>
      </c>
      <c r="B10" s="290" t="s">
        <v>1174</v>
      </c>
      <c r="C10" s="281" t="s">
        <v>540</v>
      </c>
      <c r="D10" s="290" t="s">
        <v>176</v>
      </c>
      <c r="E10" s="399" t="s">
        <v>1099</v>
      </c>
      <c r="F10" s="282" t="s">
        <v>797</v>
      </c>
      <c r="G10" s="283" t="s">
        <v>300</v>
      </c>
      <c r="H10" s="283" t="s">
        <v>859</v>
      </c>
      <c r="I10" s="283">
        <v>0</v>
      </c>
      <c r="J10" s="291" t="s">
        <v>798</v>
      </c>
      <c r="K10" s="291" t="s">
        <v>176</v>
      </c>
      <c r="L10" s="291" t="s">
        <v>547</v>
      </c>
      <c r="M10" s="280" t="s">
        <v>347</v>
      </c>
      <c r="N10" s="128">
        <f>15000+1098</f>
        <v>16098</v>
      </c>
      <c r="O10" s="128">
        <v>10362.119999999999</v>
      </c>
      <c r="P10" s="129">
        <f t="shared" si="0"/>
        <v>64.368989936638087</v>
      </c>
      <c r="Q10" s="398" t="s">
        <v>1086</v>
      </c>
      <c r="R10" s="383"/>
      <c r="S10" s="383"/>
      <c r="T10" s="383"/>
      <c r="U10" s="383"/>
      <c r="V10" s="383"/>
      <c r="W10" s="383"/>
      <c r="X10" s="383"/>
    </row>
    <row r="11" spans="1:24" s="378" customFormat="1" ht="228.75" customHeight="1" x14ac:dyDescent="0.25">
      <c r="A11" s="280">
        <v>39</v>
      </c>
      <c r="B11" s="281" t="s">
        <v>1175</v>
      </c>
      <c r="C11" s="281" t="s">
        <v>431</v>
      </c>
      <c r="D11" s="281" t="s">
        <v>176</v>
      </c>
      <c r="E11" s="399" t="s">
        <v>1087</v>
      </c>
      <c r="F11" s="282" t="s">
        <v>432</v>
      </c>
      <c r="G11" s="283" t="s">
        <v>300</v>
      </c>
      <c r="H11" s="283" t="s">
        <v>858</v>
      </c>
      <c r="I11" s="283">
        <v>0</v>
      </c>
      <c r="J11" s="291" t="s">
        <v>799</v>
      </c>
      <c r="K11" s="291" t="s">
        <v>176</v>
      </c>
      <c r="L11" s="291" t="s">
        <v>547</v>
      </c>
      <c r="M11" s="280" t="s">
        <v>347</v>
      </c>
      <c r="N11" s="128">
        <v>2000</v>
      </c>
      <c r="O11" s="128">
        <v>0</v>
      </c>
      <c r="P11" s="129">
        <f t="shared" si="0"/>
        <v>0</v>
      </c>
      <c r="Q11" s="398" t="s">
        <v>1088</v>
      </c>
      <c r="R11" s="383"/>
      <c r="S11" s="383"/>
      <c r="T11" s="383"/>
      <c r="U11" s="383"/>
      <c r="V11" s="383"/>
      <c r="W11" s="383"/>
      <c r="X11" s="383"/>
    </row>
    <row r="12" spans="1:24" s="378" customFormat="1" ht="204.75" x14ac:dyDescent="0.25">
      <c r="A12" s="285">
        <v>40</v>
      </c>
      <c r="B12" s="281" t="s">
        <v>800</v>
      </c>
      <c r="C12" s="281" t="s">
        <v>801</v>
      </c>
      <c r="D12" s="281" t="s">
        <v>176</v>
      </c>
      <c r="E12" s="399" t="s">
        <v>1100</v>
      </c>
      <c r="F12" s="282" t="s">
        <v>350</v>
      </c>
      <c r="G12" s="283" t="s">
        <v>300</v>
      </c>
      <c r="H12" s="283" t="s">
        <v>858</v>
      </c>
      <c r="I12" s="283">
        <v>0</v>
      </c>
      <c r="J12" s="291" t="s">
        <v>372</v>
      </c>
      <c r="K12" s="291" t="s">
        <v>176</v>
      </c>
      <c r="L12" s="291" t="s">
        <v>547</v>
      </c>
      <c r="M12" s="280" t="s">
        <v>351</v>
      </c>
      <c r="N12" s="128">
        <v>19267</v>
      </c>
      <c r="O12" s="128">
        <v>19266.64</v>
      </c>
      <c r="P12" s="129">
        <f>O12/N12*100</f>
        <v>99.998131520215907</v>
      </c>
      <c r="Q12" s="396"/>
      <c r="R12" s="383"/>
      <c r="S12" s="383"/>
      <c r="T12" s="383"/>
      <c r="U12" s="383"/>
      <c r="V12" s="383"/>
      <c r="W12" s="383"/>
      <c r="X12" s="383"/>
    </row>
    <row r="13" spans="1:24" s="378" customFormat="1" ht="66" customHeight="1" x14ac:dyDescent="0.25">
      <c r="A13" s="581">
        <v>41</v>
      </c>
      <c r="B13" s="557" t="s">
        <v>373</v>
      </c>
      <c r="C13" s="557" t="s">
        <v>352</v>
      </c>
      <c r="D13" s="557" t="s">
        <v>176</v>
      </c>
      <c r="E13" s="715" t="s">
        <v>1101</v>
      </c>
      <c r="F13" s="400" t="s">
        <v>802</v>
      </c>
      <c r="G13" s="283" t="s">
        <v>803</v>
      </c>
      <c r="H13" s="283" t="s">
        <v>860</v>
      </c>
      <c r="I13" s="283" t="s">
        <v>1089</v>
      </c>
      <c r="J13" s="291" t="s">
        <v>804</v>
      </c>
      <c r="K13" s="291" t="s">
        <v>176</v>
      </c>
      <c r="L13" s="291" t="s">
        <v>547</v>
      </c>
      <c r="M13" s="280" t="s">
        <v>353</v>
      </c>
      <c r="N13" s="128">
        <v>77734422</v>
      </c>
      <c r="O13" s="128">
        <v>77734422</v>
      </c>
      <c r="P13" s="129">
        <f t="shared" ref="P13:P26" si="1">O13/N13*100</f>
        <v>100</v>
      </c>
      <c r="Q13" s="396"/>
      <c r="R13" s="383"/>
      <c r="S13" s="383"/>
      <c r="T13" s="383"/>
      <c r="U13" s="383"/>
      <c r="V13" s="383"/>
      <c r="W13" s="383"/>
      <c r="X13" s="383"/>
    </row>
    <row r="14" spans="1:24" s="378" customFormat="1" ht="66" customHeight="1" x14ac:dyDescent="0.25">
      <c r="A14" s="712"/>
      <c r="B14" s="713"/>
      <c r="C14" s="713"/>
      <c r="D14" s="714"/>
      <c r="E14" s="715"/>
      <c r="F14" s="400" t="s">
        <v>805</v>
      </c>
      <c r="G14" s="283" t="s">
        <v>806</v>
      </c>
      <c r="H14" s="283" t="s">
        <v>858</v>
      </c>
      <c r="I14" s="283">
        <v>0</v>
      </c>
      <c r="J14" s="291" t="s">
        <v>548</v>
      </c>
      <c r="K14" s="291" t="s">
        <v>176</v>
      </c>
      <c r="L14" s="291" t="s">
        <v>547</v>
      </c>
      <c r="M14" s="280" t="s">
        <v>549</v>
      </c>
      <c r="N14" s="128">
        <v>9500</v>
      </c>
      <c r="O14" s="128">
        <v>0</v>
      </c>
      <c r="P14" s="129">
        <f t="shared" si="1"/>
        <v>0</v>
      </c>
      <c r="Q14" s="398" t="s">
        <v>1090</v>
      </c>
      <c r="R14" s="383"/>
      <c r="S14" s="383"/>
      <c r="T14" s="383"/>
      <c r="U14" s="383"/>
      <c r="V14" s="383"/>
      <c r="W14" s="383"/>
      <c r="X14" s="383"/>
    </row>
    <row r="15" spans="1:24" s="378" customFormat="1" ht="45.75" customHeight="1" x14ac:dyDescent="0.25">
      <c r="A15" s="712"/>
      <c r="B15" s="713"/>
      <c r="C15" s="713"/>
      <c r="D15" s="714"/>
      <c r="E15" s="715"/>
      <c r="F15" s="400" t="s">
        <v>807</v>
      </c>
      <c r="G15" s="283" t="s">
        <v>806</v>
      </c>
      <c r="H15" s="283" t="s">
        <v>858</v>
      </c>
      <c r="I15" s="283">
        <v>0</v>
      </c>
      <c r="J15" s="291" t="s">
        <v>808</v>
      </c>
      <c r="K15" s="291" t="s">
        <v>176</v>
      </c>
      <c r="L15" s="291" t="s">
        <v>547</v>
      </c>
      <c r="M15" s="280" t="s">
        <v>347</v>
      </c>
      <c r="N15" s="128">
        <v>1150000</v>
      </c>
      <c r="O15" s="128">
        <v>1159759.18</v>
      </c>
      <c r="P15" s="129">
        <f t="shared" si="1"/>
        <v>100.84862434782609</v>
      </c>
      <c r="Q15" s="396"/>
      <c r="R15" s="383"/>
      <c r="S15" s="383"/>
      <c r="T15" s="383"/>
      <c r="U15" s="383"/>
      <c r="V15" s="383"/>
      <c r="W15" s="383"/>
      <c r="X15" s="383"/>
    </row>
    <row r="16" spans="1:24" s="378" customFormat="1" ht="96" customHeight="1" x14ac:dyDescent="0.25">
      <c r="A16" s="712"/>
      <c r="B16" s="713"/>
      <c r="C16" s="713"/>
      <c r="D16" s="714"/>
      <c r="E16" s="715"/>
      <c r="F16" s="400" t="s">
        <v>809</v>
      </c>
      <c r="G16" s="283" t="s">
        <v>810</v>
      </c>
      <c r="H16" s="283" t="s">
        <v>906</v>
      </c>
      <c r="I16" s="283">
        <v>26</v>
      </c>
      <c r="J16" s="291" t="s">
        <v>559</v>
      </c>
      <c r="K16" s="291" t="s">
        <v>176</v>
      </c>
      <c r="L16" s="291" t="s">
        <v>547</v>
      </c>
      <c r="M16" s="280" t="s">
        <v>550</v>
      </c>
      <c r="N16" s="128">
        <v>124368</v>
      </c>
      <c r="O16" s="128">
        <v>124368</v>
      </c>
      <c r="P16" s="129">
        <f t="shared" si="1"/>
        <v>100</v>
      </c>
      <c r="Q16" s="396"/>
      <c r="R16" s="383"/>
      <c r="S16" s="383"/>
      <c r="T16" s="383"/>
      <c r="U16" s="383"/>
      <c r="V16" s="383"/>
      <c r="W16" s="383"/>
      <c r="X16" s="383"/>
    </row>
    <row r="17" spans="1:24" s="378" customFormat="1" ht="81" customHeight="1" x14ac:dyDescent="0.25">
      <c r="A17" s="581">
        <v>42</v>
      </c>
      <c r="B17" s="557" t="s">
        <v>354</v>
      </c>
      <c r="C17" s="557" t="s">
        <v>560</v>
      </c>
      <c r="D17" s="557" t="s">
        <v>176</v>
      </c>
      <c r="E17" s="557" t="s">
        <v>1091</v>
      </c>
      <c r="F17" s="562" t="s">
        <v>356</v>
      </c>
      <c r="G17" s="710" t="s">
        <v>811</v>
      </c>
      <c r="H17" s="710" t="s">
        <v>862</v>
      </c>
      <c r="I17" s="711">
        <v>70.47</v>
      </c>
      <c r="J17" s="291" t="s">
        <v>861</v>
      </c>
      <c r="K17" s="291" t="s">
        <v>355</v>
      </c>
      <c r="L17" s="291" t="s">
        <v>547</v>
      </c>
      <c r="M17" s="280" t="s">
        <v>357</v>
      </c>
      <c r="N17" s="128">
        <v>11945052</v>
      </c>
      <c r="O17" s="128">
        <v>11945052</v>
      </c>
      <c r="P17" s="129">
        <f t="shared" si="1"/>
        <v>100</v>
      </c>
      <c r="Q17" s="396"/>
      <c r="R17" s="383"/>
      <c r="S17" s="383"/>
      <c r="T17" s="383"/>
      <c r="U17" s="383"/>
      <c r="V17" s="383"/>
      <c r="W17" s="383"/>
      <c r="X17" s="383"/>
    </row>
    <row r="18" spans="1:24" s="378" customFormat="1" ht="40.5" customHeight="1" x14ac:dyDescent="0.25">
      <c r="A18" s="712"/>
      <c r="B18" s="713"/>
      <c r="C18" s="713"/>
      <c r="D18" s="713"/>
      <c r="E18" s="557"/>
      <c r="F18" s="713"/>
      <c r="G18" s="710"/>
      <c r="H18" s="710"/>
      <c r="I18" s="711"/>
      <c r="J18" s="291" t="s">
        <v>551</v>
      </c>
      <c r="K18" s="291" t="s">
        <v>362</v>
      </c>
      <c r="L18" s="291" t="s">
        <v>547</v>
      </c>
      <c r="M18" s="280" t="s">
        <v>370</v>
      </c>
      <c r="N18" s="128">
        <v>0</v>
      </c>
      <c r="O18" s="128">
        <v>0</v>
      </c>
      <c r="P18" s="129" t="s">
        <v>164</v>
      </c>
      <c r="Q18" s="396"/>
      <c r="R18" s="383"/>
      <c r="S18" s="383"/>
      <c r="T18" s="383"/>
      <c r="U18" s="383"/>
      <c r="V18" s="383"/>
      <c r="W18" s="383"/>
      <c r="X18" s="383"/>
    </row>
    <row r="19" spans="1:24" s="378" customFormat="1" ht="41.25" customHeight="1" x14ac:dyDescent="0.25">
      <c r="A19" s="712"/>
      <c r="B19" s="713"/>
      <c r="C19" s="713"/>
      <c r="D19" s="713"/>
      <c r="E19" s="557"/>
      <c r="F19" s="713"/>
      <c r="G19" s="710"/>
      <c r="H19" s="710"/>
      <c r="I19" s="711"/>
      <c r="J19" s="291" t="s">
        <v>552</v>
      </c>
      <c r="K19" s="291" t="s">
        <v>362</v>
      </c>
      <c r="L19" s="291" t="s">
        <v>547</v>
      </c>
      <c r="M19" s="280" t="s">
        <v>553</v>
      </c>
      <c r="N19" s="128">
        <v>0</v>
      </c>
      <c r="O19" s="128">
        <v>0</v>
      </c>
      <c r="P19" s="129" t="s">
        <v>164</v>
      </c>
      <c r="Q19" s="396"/>
      <c r="R19" s="383"/>
      <c r="S19" s="383"/>
      <c r="T19" s="383"/>
      <c r="U19" s="383"/>
      <c r="V19" s="383"/>
      <c r="W19" s="383"/>
      <c r="X19" s="383"/>
    </row>
    <row r="20" spans="1:24" s="378" customFormat="1" ht="44.25" customHeight="1" x14ac:dyDescent="0.25">
      <c r="A20" s="712"/>
      <c r="B20" s="713"/>
      <c r="C20" s="713"/>
      <c r="D20" s="713"/>
      <c r="E20" s="557"/>
      <c r="F20" s="713"/>
      <c r="G20" s="710"/>
      <c r="H20" s="710"/>
      <c r="I20" s="711"/>
      <c r="J20" s="291" t="s">
        <v>1168</v>
      </c>
      <c r="K20" s="291" t="s">
        <v>362</v>
      </c>
      <c r="L20" s="291" t="s">
        <v>547</v>
      </c>
      <c r="M20" s="280" t="s">
        <v>554</v>
      </c>
      <c r="N20" s="128">
        <v>0</v>
      </c>
      <c r="O20" s="128">
        <v>0</v>
      </c>
      <c r="P20" s="129" t="s">
        <v>164</v>
      </c>
      <c r="Q20" s="396"/>
      <c r="R20" s="383"/>
      <c r="S20" s="383"/>
      <c r="T20" s="383"/>
      <c r="U20" s="383"/>
      <c r="V20" s="383"/>
      <c r="W20" s="383"/>
      <c r="X20" s="383"/>
    </row>
    <row r="21" spans="1:24" s="378" customFormat="1" ht="113.25" customHeight="1" x14ac:dyDescent="0.25">
      <c r="A21" s="712"/>
      <c r="B21" s="713"/>
      <c r="C21" s="713"/>
      <c r="D21" s="713"/>
      <c r="E21" s="557"/>
      <c r="F21" s="713"/>
      <c r="G21" s="710"/>
      <c r="H21" s="710"/>
      <c r="I21" s="711"/>
      <c r="J21" s="291" t="s">
        <v>555</v>
      </c>
      <c r="K21" s="291" t="s">
        <v>355</v>
      </c>
      <c r="L21" s="291" t="s">
        <v>547</v>
      </c>
      <c r="M21" s="280" t="s">
        <v>556</v>
      </c>
      <c r="N21" s="128">
        <v>79661</v>
      </c>
      <c r="O21" s="128">
        <v>0</v>
      </c>
      <c r="P21" s="129">
        <v>0</v>
      </c>
      <c r="Q21" s="398" t="s">
        <v>1092</v>
      </c>
      <c r="R21" s="383"/>
      <c r="S21" s="383"/>
      <c r="T21" s="383"/>
      <c r="U21" s="383"/>
      <c r="V21" s="383"/>
      <c r="W21" s="383"/>
      <c r="X21" s="383"/>
    </row>
    <row r="22" spans="1:24" s="378" customFormat="1" ht="78" customHeight="1" x14ac:dyDescent="0.25">
      <c r="A22" s="712"/>
      <c r="B22" s="713"/>
      <c r="C22" s="713"/>
      <c r="D22" s="713"/>
      <c r="E22" s="557"/>
      <c r="F22" s="713"/>
      <c r="G22" s="710"/>
      <c r="H22" s="710"/>
      <c r="I22" s="711"/>
      <c r="J22" s="291" t="s">
        <v>557</v>
      </c>
      <c r="K22" s="291" t="s">
        <v>355</v>
      </c>
      <c r="L22" s="291" t="s">
        <v>547</v>
      </c>
      <c r="M22" s="280" t="s">
        <v>369</v>
      </c>
      <c r="N22" s="128">
        <v>20600</v>
      </c>
      <c r="O22" s="128">
        <v>20600</v>
      </c>
      <c r="P22" s="129">
        <f t="shared" si="1"/>
        <v>100</v>
      </c>
      <c r="Q22" s="396"/>
      <c r="R22" s="383"/>
      <c r="S22" s="383"/>
      <c r="T22" s="383"/>
      <c r="U22" s="383"/>
      <c r="V22" s="383"/>
      <c r="W22" s="383"/>
      <c r="X22" s="383"/>
    </row>
    <row r="23" spans="1:24" s="378" customFormat="1" ht="144" customHeight="1" x14ac:dyDescent="0.25">
      <c r="A23" s="285">
        <v>43</v>
      </c>
      <c r="B23" s="281" t="s">
        <v>358</v>
      </c>
      <c r="C23" s="281" t="s">
        <v>359</v>
      </c>
      <c r="D23" s="281" t="s">
        <v>176</v>
      </c>
      <c r="E23" s="281" t="s">
        <v>1169</v>
      </c>
      <c r="F23" s="282" t="s">
        <v>558</v>
      </c>
      <c r="G23" s="283" t="s">
        <v>300</v>
      </c>
      <c r="H23" s="283" t="s">
        <v>821</v>
      </c>
      <c r="I23" s="283">
        <v>1</v>
      </c>
      <c r="J23" s="291" t="s">
        <v>812</v>
      </c>
      <c r="K23" s="291" t="s">
        <v>176</v>
      </c>
      <c r="L23" s="291" t="s">
        <v>547</v>
      </c>
      <c r="M23" s="280" t="s">
        <v>360</v>
      </c>
      <c r="N23" s="128">
        <v>223561</v>
      </c>
      <c r="O23" s="128">
        <v>155815</v>
      </c>
      <c r="P23" s="129">
        <f>O23/N23*100</f>
        <v>69.696861259343095</v>
      </c>
      <c r="Q23" s="401" t="s">
        <v>1093</v>
      </c>
      <c r="R23" s="383"/>
      <c r="S23" s="383"/>
      <c r="T23" s="383"/>
      <c r="U23" s="383"/>
      <c r="V23" s="383"/>
      <c r="W23" s="383"/>
      <c r="X23" s="383"/>
    </row>
    <row r="24" spans="1:24" s="378" customFormat="1" ht="142.5" customHeight="1" x14ac:dyDescent="0.25">
      <c r="A24" s="280">
        <v>44</v>
      </c>
      <c r="B24" s="281" t="s">
        <v>361</v>
      </c>
      <c r="C24" s="281" t="s">
        <v>374</v>
      </c>
      <c r="D24" s="281" t="s">
        <v>362</v>
      </c>
      <c r="E24" s="281" t="s">
        <v>1170</v>
      </c>
      <c r="F24" s="282" t="s">
        <v>363</v>
      </c>
      <c r="G24" s="283" t="s">
        <v>300</v>
      </c>
      <c r="H24" s="283" t="s">
        <v>821</v>
      </c>
      <c r="I24" s="283">
        <v>1</v>
      </c>
      <c r="J24" s="291" t="s">
        <v>371</v>
      </c>
      <c r="K24" s="291" t="s">
        <v>362</v>
      </c>
      <c r="L24" s="84" t="s">
        <v>547</v>
      </c>
      <c r="M24" s="280" t="s">
        <v>364</v>
      </c>
      <c r="N24" s="128">
        <v>79644165</v>
      </c>
      <c r="O24" s="128">
        <v>79644165</v>
      </c>
      <c r="P24" s="402">
        <f t="shared" si="1"/>
        <v>100</v>
      </c>
      <c r="Q24" s="403"/>
      <c r="R24" s="383"/>
      <c r="S24" s="383"/>
      <c r="T24" s="383"/>
      <c r="U24" s="383"/>
      <c r="V24" s="383"/>
      <c r="W24" s="383"/>
      <c r="X24" s="383"/>
    </row>
    <row r="25" spans="1:24" s="378" customFormat="1" ht="220.5" x14ac:dyDescent="0.25">
      <c r="A25" s="280">
        <v>45</v>
      </c>
      <c r="B25" s="281" t="s">
        <v>365</v>
      </c>
      <c r="C25" s="281" t="s">
        <v>375</v>
      </c>
      <c r="D25" s="281" t="s">
        <v>367</v>
      </c>
      <c r="E25" s="281" t="s">
        <v>1094</v>
      </c>
      <c r="F25" s="282" t="s">
        <v>366</v>
      </c>
      <c r="G25" s="283" t="s">
        <v>300</v>
      </c>
      <c r="H25" s="284" t="s">
        <v>819</v>
      </c>
      <c r="I25" s="83">
        <v>100</v>
      </c>
      <c r="J25" s="291" t="s">
        <v>863</v>
      </c>
      <c r="K25" s="291" t="s">
        <v>367</v>
      </c>
      <c r="L25" s="291" t="s">
        <v>547</v>
      </c>
      <c r="M25" s="280" t="s">
        <v>368</v>
      </c>
      <c r="N25" s="128">
        <v>89959499</v>
      </c>
      <c r="O25" s="274">
        <v>89959499</v>
      </c>
      <c r="P25" s="274">
        <f t="shared" si="1"/>
        <v>100</v>
      </c>
      <c r="Q25" s="274"/>
      <c r="R25" s="383"/>
      <c r="S25" s="383"/>
      <c r="T25" s="383"/>
      <c r="U25" s="383"/>
      <c r="V25" s="383"/>
      <c r="W25" s="383"/>
      <c r="X25" s="383"/>
    </row>
    <row r="26" spans="1:24" s="378" customFormat="1" ht="135" customHeight="1" x14ac:dyDescent="0.25">
      <c r="A26" s="280">
        <v>55</v>
      </c>
      <c r="B26" s="290" t="s">
        <v>162</v>
      </c>
      <c r="C26" s="281" t="s">
        <v>163</v>
      </c>
      <c r="D26" s="281" t="s">
        <v>176</v>
      </c>
      <c r="E26" s="281" t="s">
        <v>1044</v>
      </c>
      <c r="F26" s="282" t="s">
        <v>907</v>
      </c>
      <c r="G26" s="283" t="s">
        <v>908</v>
      </c>
      <c r="H26" s="284" t="s">
        <v>819</v>
      </c>
      <c r="I26" s="404">
        <v>19.920000000000002</v>
      </c>
      <c r="J26" s="291" t="s">
        <v>813</v>
      </c>
      <c r="K26" s="291" t="s">
        <v>176</v>
      </c>
      <c r="L26" s="279" t="s">
        <v>547</v>
      </c>
      <c r="M26" s="285" t="s">
        <v>814</v>
      </c>
      <c r="N26" s="128">
        <v>10617825</v>
      </c>
      <c r="O26" s="274">
        <v>10617824.67</v>
      </c>
      <c r="P26" s="274">
        <f t="shared" si="1"/>
        <v>99.999996892018856</v>
      </c>
      <c r="Q26" s="274"/>
      <c r="R26" s="383"/>
      <c r="S26" s="383"/>
      <c r="T26" s="383"/>
      <c r="U26" s="383"/>
      <c r="V26" s="383"/>
      <c r="W26" s="383"/>
      <c r="X26" s="383"/>
    </row>
    <row r="27" spans="1:24" x14ac:dyDescent="0.2">
      <c r="N27" s="380"/>
    </row>
    <row r="29" spans="1:24" x14ac:dyDescent="0.2">
      <c r="N29" s="380"/>
      <c r="O29" s="380"/>
    </row>
    <row r="30" spans="1:24" x14ac:dyDescent="0.2">
      <c r="N30" s="380"/>
      <c r="O30" s="380"/>
    </row>
    <row r="31" spans="1:24" x14ac:dyDescent="0.2">
      <c r="N31" s="380"/>
      <c r="O31" s="380"/>
    </row>
  </sheetData>
  <mergeCells count="35">
    <mergeCell ref="A1:Q1"/>
    <mergeCell ref="A2:Q2"/>
    <mergeCell ref="A4:A9"/>
    <mergeCell ref="B4:B9"/>
    <mergeCell ref="C4:C9"/>
    <mergeCell ref="D4:D9"/>
    <mergeCell ref="E4:E5"/>
    <mergeCell ref="F4:F5"/>
    <mergeCell ref="G4:G5"/>
    <mergeCell ref="H4:H5"/>
    <mergeCell ref="J4:J5"/>
    <mergeCell ref="K4:K5"/>
    <mergeCell ref="L4:L5"/>
    <mergeCell ref="Q4:Q5"/>
    <mergeCell ref="E6:E7"/>
    <mergeCell ref="F6:F7"/>
    <mergeCell ref="G6:G7"/>
    <mergeCell ref="H6:H7"/>
    <mergeCell ref="J6:J7"/>
    <mergeCell ref="K6:K7"/>
    <mergeCell ref="L6:L7"/>
    <mergeCell ref="A13:A16"/>
    <mergeCell ref="B13:B16"/>
    <mergeCell ref="C13:C16"/>
    <mergeCell ref="D13:D16"/>
    <mergeCell ref="E13:E16"/>
    <mergeCell ref="G17:G22"/>
    <mergeCell ref="H17:H22"/>
    <mergeCell ref="I17:I22"/>
    <mergeCell ref="A17:A22"/>
    <mergeCell ref="B17:B22"/>
    <mergeCell ref="C17:C22"/>
    <mergeCell ref="D17:D22"/>
    <mergeCell ref="E17:E22"/>
    <mergeCell ref="F17:F22"/>
  </mergeCells>
  <pageMargins left="0.31496062992125984" right="0.15748031496062992" top="0.27559055118110237" bottom="0.19685039370078741" header="0.15748031496062992" footer="0.31496062992125984"/>
  <pageSetup paperSize="8" scale="42" firstPageNumber="18" fitToHeight="0" orientation="landscape" useFirstPageNumber="1" r:id="rId1"/>
  <headerFooter>
    <oddFooter>&amp;C&amp;"-,Uobičajeno"&amp;12Godišnji izvještaj o radu za 2023. godinu&amp;R&amp;"-,Uobičajeno"&amp;P</oddFooter>
  </headerFooter>
  <colBreaks count="1" manualBreakCount="1">
    <brk id="17" max="2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7D"/>
    <pageSetUpPr fitToPage="1"/>
  </sheetPr>
  <dimension ref="A1:S20"/>
  <sheetViews>
    <sheetView view="pageBreakPreview" zoomScale="55" zoomScaleNormal="100" zoomScaleSheetLayoutView="55" zoomScalePageLayoutView="70" workbookViewId="0">
      <selection activeCell="N14" sqref="N14:P17"/>
    </sheetView>
  </sheetViews>
  <sheetFormatPr defaultColWidth="8.85546875" defaultRowHeight="12.75" x14ac:dyDescent="0.2"/>
  <cols>
    <col min="1" max="1" width="8.85546875" style="173"/>
    <col min="2" max="2" width="39.85546875" style="173" customWidth="1"/>
    <col min="3" max="3" width="29.85546875" style="173" customWidth="1"/>
    <col min="4" max="5" width="22.140625" style="173" customWidth="1"/>
    <col min="6" max="6" width="30.28515625" style="173" customWidth="1"/>
    <col min="7" max="7" width="25.42578125" style="173" customWidth="1"/>
    <col min="8" max="8" width="26.28515625" style="173" customWidth="1"/>
    <col min="9" max="10" width="25.42578125" style="173" customWidth="1"/>
    <col min="11" max="11" width="44.7109375" style="173" customWidth="1"/>
    <col min="12" max="13" width="25.42578125" style="173" customWidth="1"/>
    <col min="14" max="14" width="25" style="173" customWidth="1"/>
    <col min="15" max="15" width="31.42578125" style="173" customWidth="1"/>
    <col min="16" max="16" width="18.85546875" style="173" customWidth="1"/>
    <col min="17" max="17" width="19.42578125" style="173" customWidth="1"/>
    <col min="18" max="18" width="27" style="173" customWidth="1"/>
    <col min="19" max="16384" width="8.85546875" style="173"/>
  </cols>
  <sheetData>
    <row r="1" spans="1:19" s="485" customFormat="1" ht="33.75" customHeight="1" x14ac:dyDescent="0.2">
      <c r="A1" s="718" t="s">
        <v>947</v>
      </c>
      <c r="B1" s="718"/>
      <c r="C1" s="718"/>
      <c r="D1" s="718"/>
      <c r="E1" s="718"/>
      <c r="F1" s="718"/>
      <c r="G1" s="718"/>
      <c r="H1" s="718"/>
      <c r="I1" s="718"/>
      <c r="J1" s="718"/>
      <c r="K1" s="718"/>
      <c r="L1" s="718"/>
      <c r="M1" s="718"/>
      <c r="N1" s="718"/>
      <c r="O1" s="718"/>
      <c r="P1" s="718"/>
      <c r="Q1" s="718"/>
      <c r="R1" s="718"/>
    </row>
    <row r="2" spans="1:19" s="484" customFormat="1" ht="33.75" customHeight="1" x14ac:dyDescent="0.2">
      <c r="A2" s="718" t="s">
        <v>941</v>
      </c>
      <c r="B2" s="718"/>
      <c r="C2" s="718"/>
      <c r="D2" s="718"/>
      <c r="E2" s="718"/>
      <c r="F2" s="718"/>
      <c r="G2" s="718"/>
      <c r="H2" s="718"/>
      <c r="I2" s="718"/>
      <c r="J2" s="718"/>
      <c r="K2" s="718"/>
      <c r="L2" s="718"/>
      <c r="M2" s="718"/>
      <c r="N2" s="718"/>
      <c r="O2" s="718"/>
      <c r="P2" s="718"/>
      <c r="Q2" s="718"/>
      <c r="R2" s="718"/>
    </row>
    <row r="3" spans="1:19" s="176" customFormat="1" ht="70.5" customHeight="1" x14ac:dyDescent="0.25">
      <c r="A3" s="184" t="s">
        <v>255</v>
      </c>
      <c r="B3" s="184" t="s">
        <v>69</v>
      </c>
      <c r="C3" s="554" t="s">
        <v>179</v>
      </c>
      <c r="D3" s="555"/>
      <c r="E3" s="184" t="s">
        <v>178</v>
      </c>
      <c r="F3" s="184" t="s">
        <v>935</v>
      </c>
      <c r="G3" s="184" t="s">
        <v>154</v>
      </c>
      <c r="H3" s="184" t="s">
        <v>160</v>
      </c>
      <c r="I3" s="184" t="s">
        <v>161</v>
      </c>
      <c r="J3" s="184" t="s">
        <v>936</v>
      </c>
      <c r="K3" s="184" t="s">
        <v>156</v>
      </c>
      <c r="L3" s="184" t="s">
        <v>155</v>
      </c>
      <c r="M3" s="184" t="s">
        <v>157</v>
      </c>
      <c r="N3" s="184" t="s">
        <v>158</v>
      </c>
      <c r="O3" s="184" t="s">
        <v>159</v>
      </c>
      <c r="P3" s="480" t="s">
        <v>937</v>
      </c>
      <c r="Q3" s="480" t="s">
        <v>938</v>
      </c>
      <c r="R3" s="480" t="s">
        <v>939</v>
      </c>
    </row>
    <row r="4" spans="1:19" ht="132.75" customHeight="1" x14ac:dyDescent="0.2">
      <c r="A4" s="581">
        <v>1</v>
      </c>
      <c r="B4" s="557" t="s">
        <v>257</v>
      </c>
      <c r="C4" s="557" t="s">
        <v>258</v>
      </c>
      <c r="D4" s="557"/>
      <c r="E4" s="557" t="s">
        <v>174</v>
      </c>
      <c r="F4" s="559" t="s">
        <v>1013</v>
      </c>
      <c r="G4" s="478" t="s">
        <v>535</v>
      </c>
      <c r="H4" s="479" t="s">
        <v>1233</v>
      </c>
      <c r="I4" s="483" t="s">
        <v>747</v>
      </c>
      <c r="J4" s="479" t="s">
        <v>1014</v>
      </c>
      <c r="K4" s="587" t="s">
        <v>674</v>
      </c>
      <c r="L4" s="587" t="s">
        <v>174</v>
      </c>
      <c r="M4" s="725" t="s">
        <v>547</v>
      </c>
      <c r="N4" s="556" t="s">
        <v>536</v>
      </c>
      <c r="O4" s="728" t="s">
        <v>1162</v>
      </c>
      <c r="P4" s="730">
        <v>6605318</v>
      </c>
      <c r="Q4" s="732" t="s">
        <v>1167</v>
      </c>
      <c r="R4" s="732" t="s">
        <v>1015</v>
      </c>
    </row>
    <row r="5" spans="1:19" ht="182.25" customHeight="1" x14ac:dyDescent="0.2">
      <c r="A5" s="719"/>
      <c r="B5" s="720"/>
      <c r="C5" s="721"/>
      <c r="D5" s="721"/>
      <c r="E5" s="557"/>
      <c r="F5" s="722"/>
      <c r="G5" s="478" t="s">
        <v>343</v>
      </c>
      <c r="H5" s="479" t="s">
        <v>750</v>
      </c>
      <c r="I5" s="483" t="s">
        <v>1232</v>
      </c>
      <c r="J5" s="479" t="s">
        <v>1016</v>
      </c>
      <c r="K5" s="587"/>
      <c r="L5" s="724"/>
      <c r="M5" s="726"/>
      <c r="N5" s="727"/>
      <c r="O5" s="729"/>
      <c r="P5" s="731"/>
      <c r="Q5" s="722"/>
      <c r="R5" s="722"/>
    </row>
    <row r="6" spans="1:19" ht="127.15" customHeight="1" x14ac:dyDescent="0.2">
      <c r="A6" s="719"/>
      <c r="B6" s="720"/>
      <c r="C6" s="721"/>
      <c r="D6" s="721"/>
      <c r="E6" s="557"/>
      <c r="F6" s="723"/>
      <c r="G6" s="478" t="s">
        <v>259</v>
      </c>
      <c r="H6" s="479" t="s">
        <v>763</v>
      </c>
      <c r="I6" s="479" t="s">
        <v>819</v>
      </c>
      <c r="J6" s="479" t="s">
        <v>819</v>
      </c>
      <c r="K6" s="587"/>
      <c r="L6" s="724"/>
      <c r="M6" s="726"/>
      <c r="N6" s="727"/>
      <c r="O6" s="729"/>
      <c r="P6" s="731"/>
      <c r="Q6" s="723"/>
      <c r="R6" s="723"/>
    </row>
    <row r="7" spans="1:19" ht="138.75" customHeight="1" x14ac:dyDescent="0.2">
      <c r="A7" s="455">
        <v>3</v>
      </c>
      <c r="B7" s="454" t="s">
        <v>271</v>
      </c>
      <c r="C7" s="733" t="s">
        <v>344</v>
      </c>
      <c r="D7" s="734" t="s">
        <v>260</v>
      </c>
      <c r="E7" s="454" t="s">
        <v>174</v>
      </c>
      <c r="F7" s="454" t="s">
        <v>1017</v>
      </c>
      <c r="G7" s="478" t="s">
        <v>261</v>
      </c>
      <c r="H7" s="479" t="s">
        <v>1231</v>
      </c>
      <c r="I7" s="483" t="s">
        <v>1230</v>
      </c>
      <c r="J7" s="479" t="s">
        <v>1229</v>
      </c>
      <c r="K7" s="456" t="s">
        <v>272</v>
      </c>
      <c r="L7" s="456" t="s">
        <v>273</v>
      </c>
      <c r="M7" s="470" t="s">
        <v>547</v>
      </c>
      <c r="N7" s="455" t="s">
        <v>274</v>
      </c>
      <c r="O7" s="471" t="s">
        <v>1163</v>
      </c>
      <c r="P7" s="459">
        <v>20486267</v>
      </c>
      <c r="Q7" s="421">
        <v>0.99299999999999999</v>
      </c>
      <c r="R7" s="193"/>
    </row>
    <row r="8" spans="1:19" ht="227.25" customHeight="1" x14ac:dyDescent="0.2">
      <c r="A8" s="455">
        <v>4</v>
      </c>
      <c r="B8" s="454" t="s">
        <v>275</v>
      </c>
      <c r="C8" s="557" t="s">
        <v>276</v>
      </c>
      <c r="D8" s="557" t="s">
        <v>262</v>
      </c>
      <c r="E8" s="454" t="s">
        <v>174</v>
      </c>
      <c r="F8" s="454" t="s">
        <v>1018</v>
      </c>
      <c r="G8" s="478" t="s">
        <v>263</v>
      </c>
      <c r="H8" s="479" t="s">
        <v>282</v>
      </c>
      <c r="I8" s="479" t="s">
        <v>749</v>
      </c>
      <c r="J8" s="477" t="s">
        <v>754</v>
      </c>
      <c r="K8" s="456" t="s">
        <v>277</v>
      </c>
      <c r="L8" s="456" t="s">
        <v>273</v>
      </c>
      <c r="M8" s="470" t="s">
        <v>547</v>
      </c>
      <c r="N8" s="453" t="s">
        <v>278</v>
      </c>
      <c r="O8" s="471" t="s">
        <v>1164</v>
      </c>
      <c r="P8" s="459">
        <v>0</v>
      </c>
      <c r="Q8" s="421">
        <v>0</v>
      </c>
      <c r="R8" s="193" t="s">
        <v>1019</v>
      </c>
    </row>
    <row r="9" spans="1:19" ht="301.5" customHeight="1" x14ac:dyDescent="0.2">
      <c r="A9" s="455">
        <v>5</v>
      </c>
      <c r="B9" s="454" t="s">
        <v>751</v>
      </c>
      <c r="C9" s="557" t="s">
        <v>752</v>
      </c>
      <c r="D9" s="557"/>
      <c r="E9" s="454" t="s">
        <v>174</v>
      </c>
      <c r="F9" s="454" t="s">
        <v>1020</v>
      </c>
      <c r="G9" s="478" t="s">
        <v>753</v>
      </c>
      <c r="H9" s="479" t="s">
        <v>539</v>
      </c>
      <c r="I9" s="477" t="s">
        <v>754</v>
      </c>
      <c r="J9" s="477" t="s">
        <v>858</v>
      </c>
      <c r="K9" s="475" t="s">
        <v>755</v>
      </c>
      <c r="L9" s="456" t="s">
        <v>264</v>
      </c>
      <c r="M9" s="475" t="s">
        <v>547</v>
      </c>
      <c r="N9" s="455" t="s">
        <v>279</v>
      </c>
      <c r="O9" s="276" t="s">
        <v>1165</v>
      </c>
      <c r="P9" s="277">
        <v>0</v>
      </c>
      <c r="Q9" s="421">
        <v>0</v>
      </c>
      <c r="R9" s="193" t="s">
        <v>1021</v>
      </c>
    </row>
    <row r="10" spans="1:19" ht="272.25" customHeight="1" x14ac:dyDescent="0.2">
      <c r="A10" s="455">
        <v>7</v>
      </c>
      <c r="B10" s="454" t="s">
        <v>265</v>
      </c>
      <c r="C10" s="557" t="s">
        <v>266</v>
      </c>
      <c r="D10" s="557"/>
      <c r="E10" s="454" t="s">
        <v>174</v>
      </c>
      <c r="F10" s="278" t="s">
        <v>1022</v>
      </c>
      <c r="G10" s="478" t="s">
        <v>267</v>
      </c>
      <c r="H10" s="479" t="s">
        <v>756</v>
      </c>
      <c r="I10" s="479" t="s">
        <v>757</v>
      </c>
      <c r="J10" s="479" t="s">
        <v>757</v>
      </c>
      <c r="K10" s="456" t="s">
        <v>268</v>
      </c>
      <c r="L10" s="456" t="s">
        <v>269</v>
      </c>
      <c r="M10" s="470" t="s">
        <v>547</v>
      </c>
      <c r="N10" s="453" t="s">
        <v>280</v>
      </c>
      <c r="O10" s="276" t="s">
        <v>1166</v>
      </c>
      <c r="P10" s="482">
        <v>14772715</v>
      </c>
      <c r="Q10" s="421">
        <v>1</v>
      </c>
      <c r="R10" s="193"/>
      <c r="S10" s="469"/>
    </row>
    <row r="11" spans="1:19" ht="83.25" customHeight="1" x14ac:dyDescent="0.2">
      <c r="A11" s="735">
        <v>55</v>
      </c>
      <c r="B11" s="559" t="s">
        <v>162</v>
      </c>
      <c r="C11" s="737" t="s">
        <v>163</v>
      </c>
      <c r="D11" s="738"/>
      <c r="E11" s="559" t="s">
        <v>174</v>
      </c>
      <c r="F11" s="454" t="s">
        <v>1023</v>
      </c>
      <c r="G11" s="478" t="s">
        <v>887</v>
      </c>
      <c r="H11" s="479" t="s">
        <v>1024</v>
      </c>
      <c r="I11" s="479" t="s">
        <v>749</v>
      </c>
      <c r="J11" s="479" t="s">
        <v>820</v>
      </c>
      <c r="K11" s="456" t="s">
        <v>270</v>
      </c>
      <c r="L11" s="456" t="s">
        <v>281</v>
      </c>
      <c r="M11" s="470" t="s">
        <v>547</v>
      </c>
      <c r="N11" s="455" t="s">
        <v>208</v>
      </c>
      <c r="O11" s="129" t="s">
        <v>283</v>
      </c>
      <c r="P11" s="193" t="s">
        <v>283</v>
      </c>
      <c r="Q11" s="193" t="s">
        <v>283</v>
      </c>
      <c r="R11" s="193"/>
      <c r="S11" s="469"/>
    </row>
    <row r="12" spans="1:19" ht="131.25" customHeight="1" x14ac:dyDescent="0.2">
      <c r="A12" s="736"/>
      <c r="B12" s="561"/>
      <c r="C12" s="739"/>
      <c r="D12" s="740"/>
      <c r="E12" s="561"/>
      <c r="F12" s="481" t="s">
        <v>1025</v>
      </c>
      <c r="G12" s="478" t="s">
        <v>888</v>
      </c>
      <c r="H12" s="477" t="s">
        <v>763</v>
      </c>
      <c r="I12" s="477" t="s">
        <v>819</v>
      </c>
      <c r="J12" s="477" t="s">
        <v>819</v>
      </c>
      <c r="K12" s="456" t="s">
        <v>525</v>
      </c>
      <c r="L12" s="456" t="s">
        <v>281</v>
      </c>
      <c r="M12" s="470" t="s">
        <v>547</v>
      </c>
      <c r="N12" s="455" t="s">
        <v>208</v>
      </c>
      <c r="O12" s="129" t="s">
        <v>283</v>
      </c>
      <c r="P12" s="193" t="s">
        <v>283</v>
      </c>
      <c r="Q12" s="193" t="s">
        <v>283</v>
      </c>
      <c r="R12" s="193"/>
    </row>
    <row r="13" spans="1:19" ht="29.25" customHeight="1" x14ac:dyDescent="0.2">
      <c r="A13" s="130" t="s">
        <v>283</v>
      </c>
      <c r="B13" s="602" t="s">
        <v>1026</v>
      </c>
      <c r="C13" s="602"/>
      <c r="D13" s="602"/>
      <c r="E13" s="602"/>
      <c r="F13" s="602"/>
      <c r="G13" s="602"/>
      <c r="H13" s="602"/>
      <c r="I13" s="602"/>
      <c r="J13" s="602"/>
      <c r="K13" s="602"/>
      <c r="L13" s="602"/>
      <c r="M13" s="602"/>
      <c r="N13" s="602"/>
      <c r="O13" s="602"/>
      <c r="P13" s="196"/>
      <c r="Q13" s="196"/>
      <c r="R13" s="196"/>
    </row>
    <row r="14" spans="1:19" ht="14.25" x14ac:dyDescent="0.2">
      <c r="A14" s="131"/>
      <c r="B14" s="132"/>
      <c r="C14" s="594"/>
      <c r="D14" s="594"/>
      <c r="E14" s="457"/>
      <c r="F14" s="457"/>
      <c r="G14" s="457"/>
      <c r="H14" s="457"/>
      <c r="I14" s="457"/>
      <c r="J14" s="457"/>
      <c r="K14" s="457"/>
      <c r="L14" s="457"/>
      <c r="M14" s="457"/>
      <c r="N14" s="133"/>
      <c r="O14" s="133"/>
    </row>
    <row r="15" spans="1:19" ht="14.25" x14ac:dyDescent="0.2">
      <c r="A15" s="131"/>
      <c r="B15" s="132"/>
      <c r="C15" s="594"/>
      <c r="D15" s="594"/>
      <c r="E15" s="457"/>
      <c r="F15" s="457"/>
      <c r="G15" s="457"/>
      <c r="H15" s="457"/>
      <c r="I15" s="457"/>
      <c r="J15" s="457"/>
      <c r="K15" s="457"/>
      <c r="L15" s="457"/>
      <c r="M15" s="457"/>
      <c r="N15" s="133"/>
      <c r="O15" s="741"/>
      <c r="P15" s="742"/>
    </row>
    <row r="16" spans="1:19" ht="14.25" x14ac:dyDescent="0.2">
      <c r="A16" s="131"/>
      <c r="B16" s="132"/>
      <c r="C16" s="594"/>
      <c r="D16" s="594"/>
      <c r="E16" s="457"/>
      <c r="F16" s="457"/>
      <c r="G16" s="457"/>
      <c r="H16" s="457"/>
      <c r="I16" s="457"/>
      <c r="J16" s="457"/>
      <c r="K16" s="457"/>
      <c r="L16" s="457"/>
      <c r="M16" s="457"/>
      <c r="N16" s="133"/>
      <c r="O16" s="741"/>
      <c r="P16" s="743"/>
    </row>
    <row r="20" spans="9:10" x14ac:dyDescent="0.2">
      <c r="I20" s="154"/>
      <c r="J20" s="154"/>
    </row>
  </sheetData>
  <mergeCells count="30">
    <mergeCell ref="P15:P16"/>
    <mergeCell ref="C16:D16"/>
    <mergeCell ref="E11:E12"/>
    <mergeCell ref="B13:O13"/>
    <mergeCell ref="C14:D14"/>
    <mergeCell ref="C15:D15"/>
    <mergeCell ref="O15:O16"/>
    <mergeCell ref="C7:D7"/>
    <mergeCell ref="C8:D8"/>
    <mergeCell ref="C9:D9"/>
    <mergeCell ref="C10:D10"/>
    <mergeCell ref="A11:A12"/>
    <mergeCell ref="B11:B12"/>
    <mergeCell ref="C11:D12"/>
    <mergeCell ref="A1:R1"/>
    <mergeCell ref="A2:R2"/>
    <mergeCell ref="C3:D3"/>
    <mergeCell ref="A4:A6"/>
    <mergeCell ref="B4:B6"/>
    <mergeCell ref="C4:D6"/>
    <mergeCell ref="E4:E6"/>
    <mergeCell ref="F4:F6"/>
    <mergeCell ref="K4:K6"/>
    <mergeCell ref="L4:L6"/>
    <mergeCell ref="M4:M6"/>
    <mergeCell ref="N4:N6"/>
    <mergeCell ref="O4:O6"/>
    <mergeCell ref="P4:P6"/>
    <mergeCell ref="Q4:Q6"/>
    <mergeCell ref="R4:R6"/>
  </mergeCells>
  <pageMargins left="0.70866141732283472" right="0.70866141732283472" top="0.74803149606299213" bottom="0.74803149606299213" header="0.31496062992125984" footer="0.31496062992125984"/>
  <pageSetup paperSize="9" scale="28" firstPageNumber="20" fitToHeight="4" orientation="landscape" useFirstPageNumber="1" r:id="rId1"/>
  <headerFooter>
    <oddFooter>&amp;C&amp;"-,Uobičajeno"&amp;12Godišnji izvještaj o radu za 2023. godinu&amp;R&amp;"-,Uobičajeno"&amp;P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7D"/>
  </sheetPr>
  <dimension ref="A1:T60"/>
  <sheetViews>
    <sheetView view="pageBreakPreview" topLeftCell="G1" zoomScale="55" zoomScaleNormal="100" zoomScaleSheetLayoutView="55" workbookViewId="0">
      <pane ySplit="3" topLeftCell="A4" activePane="bottomLeft" state="frozen"/>
      <selection activeCell="F4" sqref="F4:F17"/>
      <selection pane="bottomLeft" activeCell="H50" sqref="H50"/>
    </sheetView>
  </sheetViews>
  <sheetFormatPr defaultColWidth="8.85546875" defaultRowHeight="12.75" x14ac:dyDescent="0.2"/>
  <cols>
    <col min="1" max="1" width="8.85546875" style="173"/>
    <col min="2" max="2" width="39.85546875" style="173" customWidth="1"/>
    <col min="3" max="3" width="29.85546875" style="173" customWidth="1"/>
    <col min="4" max="5" width="22.140625" style="173" customWidth="1"/>
    <col min="6" max="6" width="108.85546875" style="173" customWidth="1"/>
    <col min="7" max="10" width="25.42578125" style="173" customWidth="1"/>
    <col min="11" max="11" width="44.7109375" style="173" customWidth="1"/>
    <col min="12" max="13" width="25.42578125" style="173" customWidth="1"/>
    <col min="14" max="14" width="25" style="173" customWidth="1"/>
    <col min="15" max="15" width="31.42578125" style="173" customWidth="1"/>
    <col min="16" max="16" width="25.140625" style="162" customWidth="1"/>
    <col min="17" max="17" width="30.28515625" style="173" customWidth="1"/>
    <col min="18" max="18" width="126.140625" style="173" customWidth="1"/>
    <col min="19" max="19" width="21.7109375" style="173" customWidth="1"/>
    <col min="20" max="20" width="23.5703125" style="173" customWidth="1"/>
    <col min="21" max="16384" width="8.85546875" style="173"/>
  </cols>
  <sheetData>
    <row r="1" spans="1:18" s="115" customFormat="1" ht="33.75" customHeight="1" x14ac:dyDescent="0.2">
      <c r="A1" s="579" t="s">
        <v>948</v>
      </c>
      <c r="B1" s="580"/>
      <c r="C1" s="580"/>
      <c r="D1" s="580"/>
      <c r="E1" s="580"/>
      <c r="F1" s="580"/>
      <c r="G1" s="580"/>
      <c r="H1" s="580"/>
      <c r="I1" s="580"/>
      <c r="J1" s="580"/>
      <c r="K1" s="580"/>
      <c r="L1" s="580"/>
      <c r="M1" s="580"/>
      <c r="N1" s="580"/>
      <c r="O1" s="580"/>
      <c r="P1" s="580"/>
      <c r="Q1" s="580"/>
      <c r="R1" s="765"/>
    </row>
    <row r="2" spans="1:18" s="115" customFormat="1" ht="33.75" customHeight="1" x14ac:dyDescent="0.2">
      <c r="A2" s="579" t="s">
        <v>941</v>
      </c>
      <c r="B2" s="580"/>
      <c r="C2" s="580"/>
      <c r="D2" s="580"/>
      <c r="E2" s="580"/>
      <c r="F2" s="580"/>
      <c r="G2" s="580"/>
      <c r="H2" s="580"/>
      <c r="I2" s="580"/>
      <c r="J2" s="580"/>
      <c r="K2" s="580"/>
      <c r="L2" s="580"/>
      <c r="M2" s="580"/>
      <c r="N2" s="580"/>
      <c r="O2" s="580"/>
      <c r="P2" s="580"/>
      <c r="Q2" s="580"/>
      <c r="R2" s="765"/>
    </row>
    <row r="3" spans="1:18" s="176" customFormat="1" ht="70.5" customHeight="1" x14ac:dyDescent="0.25">
      <c r="A3" s="184" t="s">
        <v>255</v>
      </c>
      <c r="B3" s="184" t="s">
        <v>69</v>
      </c>
      <c r="C3" s="554" t="s">
        <v>179</v>
      </c>
      <c r="D3" s="555"/>
      <c r="E3" s="184" t="s">
        <v>178</v>
      </c>
      <c r="F3" s="184" t="s">
        <v>935</v>
      </c>
      <c r="G3" s="184" t="s">
        <v>154</v>
      </c>
      <c r="H3" s="184" t="s">
        <v>160</v>
      </c>
      <c r="I3" s="184" t="s">
        <v>161</v>
      </c>
      <c r="J3" s="184" t="s">
        <v>936</v>
      </c>
      <c r="K3" s="184" t="s">
        <v>156</v>
      </c>
      <c r="L3" s="184" t="s">
        <v>155</v>
      </c>
      <c r="M3" s="184" t="s">
        <v>157</v>
      </c>
      <c r="N3" s="184" t="s">
        <v>158</v>
      </c>
      <c r="O3" s="184" t="s">
        <v>159</v>
      </c>
      <c r="P3" s="148" t="s">
        <v>937</v>
      </c>
      <c r="Q3" s="148" t="s">
        <v>938</v>
      </c>
      <c r="R3" s="148" t="s">
        <v>939</v>
      </c>
    </row>
    <row r="4" spans="1:18" s="140" customFormat="1" ht="96" customHeight="1" x14ac:dyDescent="0.2">
      <c r="A4" s="581">
        <v>30</v>
      </c>
      <c r="B4" s="557" t="s">
        <v>301</v>
      </c>
      <c r="C4" s="557" t="s">
        <v>627</v>
      </c>
      <c r="D4" s="557"/>
      <c r="E4" s="557" t="s">
        <v>177</v>
      </c>
      <c r="F4" s="306" t="s">
        <v>1027</v>
      </c>
      <c r="G4" s="282" t="s">
        <v>324</v>
      </c>
      <c r="H4" s="283" t="s">
        <v>300</v>
      </c>
      <c r="I4" s="83" t="s">
        <v>858</v>
      </c>
      <c r="J4" s="83">
        <v>0</v>
      </c>
      <c r="K4" s="607" t="s">
        <v>335</v>
      </c>
      <c r="L4" s="607" t="s">
        <v>626</v>
      </c>
      <c r="M4" s="607" t="s">
        <v>547</v>
      </c>
      <c r="N4" s="285" t="s">
        <v>628</v>
      </c>
      <c r="O4" s="289">
        <v>54212866</v>
      </c>
      <c r="P4" s="286">
        <v>54212866</v>
      </c>
      <c r="Q4" s="325">
        <f>P4/O4</f>
        <v>1</v>
      </c>
      <c r="R4" s="200"/>
    </row>
    <row r="5" spans="1:18" s="140" customFormat="1" ht="121.5" customHeight="1" x14ac:dyDescent="0.2">
      <c r="A5" s="581"/>
      <c r="B5" s="557"/>
      <c r="C5" s="557"/>
      <c r="D5" s="557"/>
      <c r="E5" s="557"/>
      <c r="F5" s="306" t="s">
        <v>1028</v>
      </c>
      <c r="G5" s="282" t="s">
        <v>302</v>
      </c>
      <c r="H5" s="283" t="s">
        <v>451</v>
      </c>
      <c r="I5" s="284" t="s">
        <v>1213</v>
      </c>
      <c r="J5" s="284">
        <v>0</v>
      </c>
      <c r="K5" s="607"/>
      <c r="L5" s="607"/>
      <c r="M5" s="607"/>
      <c r="N5" s="285" t="s">
        <v>326</v>
      </c>
      <c r="O5" s="289">
        <v>15089099</v>
      </c>
      <c r="P5" s="326">
        <v>15088944</v>
      </c>
      <c r="Q5" s="325">
        <f>P5/O5</f>
        <v>0.99998972768354166</v>
      </c>
      <c r="R5" s="327"/>
    </row>
    <row r="6" spans="1:18" s="140" customFormat="1" ht="76.5" customHeight="1" x14ac:dyDescent="0.2">
      <c r="A6" s="581">
        <v>31</v>
      </c>
      <c r="B6" s="557" t="s">
        <v>303</v>
      </c>
      <c r="C6" s="557" t="s">
        <v>336</v>
      </c>
      <c r="D6" s="557"/>
      <c r="E6" s="557" t="s">
        <v>177</v>
      </c>
      <c r="F6" s="306" t="s">
        <v>1029</v>
      </c>
      <c r="G6" s="282" t="s">
        <v>304</v>
      </c>
      <c r="H6" s="283" t="s">
        <v>451</v>
      </c>
      <c r="I6" s="284" t="s">
        <v>1214</v>
      </c>
      <c r="J6" s="284">
        <v>0.01</v>
      </c>
      <c r="K6" s="607" t="s">
        <v>337</v>
      </c>
      <c r="L6" s="607" t="s">
        <v>626</v>
      </c>
      <c r="M6" s="607" t="s">
        <v>547</v>
      </c>
      <c r="N6" s="556" t="s">
        <v>327</v>
      </c>
      <c r="O6" s="757" t="s">
        <v>305</v>
      </c>
      <c r="P6" s="757" t="s">
        <v>305</v>
      </c>
      <c r="Q6" s="757" t="s">
        <v>305</v>
      </c>
      <c r="R6" s="766"/>
    </row>
    <row r="7" spans="1:18" s="140" customFormat="1" ht="72" customHeight="1" x14ac:dyDescent="0.2">
      <c r="A7" s="581"/>
      <c r="B7" s="557"/>
      <c r="C7" s="557"/>
      <c r="D7" s="557"/>
      <c r="E7" s="557"/>
      <c r="F7" s="306" t="s">
        <v>1029</v>
      </c>
      <c r="G7" s="282" t="s">
        <v>669</v>
      </c>
      <c r="H7" s="283" t="s">
        <v>451</v>
      </c>
      <c r="I7" s="284" t="s">
        <v>1213</v>
      </c>
      <c r="J7" s="284">
        <v>0</v>
      </c>
      <c r="K7" s="607"/>
      <c r="L7" s="607"/>
      <c r="M7" s="607"/>
      <c r="N7" s="581"/>
      <c r="O7" s="757"/>
      <c r="P7" s="757"/>
      <c r="Q7" s="757"/>
      <c r="R7" s="767"/>
    </row>
    <row r="8" spans="1:18" s="140" customFormat="1" ht="65.25" customHeight="1" x14ac:dyDescent="0.2">
      <c r="A8" s="581"/>
      <c r="B8" s="557"/>
      <c r="C8" s="557"/>
      <c r="D8" s="557"/>
      <c r="E8" s="557"/>
      <c r="F8" s="306" t="s">
        <v>1030</v>
      </c>
      <c r="G8" s="282" t="s">
        <v>338</v>
      </c>
      <c r="H8" s="283" t="s">
        <v>300</v>
      </c>
      <c r="I8" s="284" t="s">
        <v>1213</v>
      </c>
      <c r="J8" s="284">
        <v>0</v>
      </c>
      <c r="K8" s="607"/>
      <c r="L8" s="607"/>
      <c r="M8" s="607"/>
      <c r="N8" s="285" t="s">
        <v>326</v>
      </c>
      <c r="O8" s="292" t="s">
        <v>305</v>
      </c>
      <c r="P8" s="292" t="s">
        <v>305</v>
      </c>
      <c r="Q8" s="292" t="s">
        <v>305</v>
      </c>
      <c r="R8" s="193"/>
    </row>
    <row r="9" spans="1:18" s="140" customFormat="1" ht="128.44999999999999" customHeight="1" x14ac:dyDescent="0.2">
      <c r="A9" s="581">
        <v>32</v>
      </c>
      <c r="B9" s="557" t="s">
        <v>629</v>
      </c>
      <c r="C9" s="557" t="s">
        <v>339</v>
      </c>
      <c r="D9" s="557"/>
      <c r="E9" s="557" t="s">
        <v>177</v>
      </c>
      <c r="F9" s="306" t="s">
        <v>1031</v>
      </c>
      <c r="G9" s="212" t="s">
        <v>306</v>
      </c>
      <c r="H9" s="283" t="s">
        <v>758</v>
      </c>
      <c r="I9" s="283" t="s">
        <v>1215</v>
      </c>
      <c r="J9" s="283">
        <v>3.38</v>
      </c>
      <c r="K9" s="607" t="s">
        <v>307</v>
      </c>
      <c r="L9" s="607" t="s">
        <v>626</v>
      </c>
      <c r="M9" s="607" t="s">
        <v>547</v>
      </c>
      <c r="N9" s="285" t="s">
        <v>630</v>
      </c>
      <c r="O9" s="292" t="s">
        <v>342</v>
      </c>
      <c r="P9" s="292" t="s">
        <v>342</v>
      </c>
      <c r="Q9" s="292" t="s">
        <v>342</v>
      </c>
      <c r="R9" s="201"/>
    </row>
    <row r="10" spans="1:18" s="140" customFormat="1" ht="72.75" customHeight="1" x14ac:dyDescent="0.2">
      <c r="A10" s="581"/>
      <c r="B10" s="557"/>
      <c r="C10" s="557"/>
      <c r="D10" s="557"/>
      <c r="E10" s="557"/>
      <c r="F10" s="306" t="s">
        <v>1032</v>
      </c>
      <c r="G10" s="212" t="s">
        <v>308</v>
      </c>
      <c r="H10" s="283" t="s">
        <v>300</v>
      </c>
      <c r="I10" s="283" t="s">
        <v>1216</v>
      </c>
      <c r="J10" s="283">
        <v>0</v>
      </c>
      <c r="K10" s="607"/>
      <c r="L10" s="607"/>
      <c r="M10" s="607"/>
      <c r="N10" s="556" t="s">
        <v>326</v>
      </c>
      <c r="O10" s="761" t="s">
        <v>305</v>
      </c>
      <c r="P10" s="761" t="s">
        <v>305</v>
      </c>
      <c r="Q10" s="761" t="s">
        <v>305</v>
      </c>
      <c r="R10" s="758"/>
    </row>
    <row r="11" spans="1:18" s="140" customFormat="1" ht="66.75" customHeight="1" x14ac:dyDescent="0.2">
      <c r="A11" s="581"/>
      <c r="B11" s="557"/>
      <c r="C11" s="557"/>
      <c r="D11" s="557"/>
      <c r="E11" s="557"/>
      <c r="F11" s="306" t="s">
        <v>1032</v>
      </c>
      <c r="G11" s="212" t="s">
        <v>309</v>
      </c>
      <c r="H11" s="283" t="s">
        <v>300</v>
      </c>
      <c r="I11" s="283" t="s">
        <v>1216</v>
      </c>
      <c r="J11" s="283">
        <v>0</v>
      </c>
      <c r="K11" s="607"/>
      <c r="L11" s="607"/>
      <c r="M11" s="607"/>
      <c r="N11" s="581"/>
      <c r="O11" s="761"/>
      <c r="P11" s="761"/>
      <c r="Q11" s="761"/>
      <c r="R11" s="763"/>
    </row>
    <row r="12" spans="1:18" s="140" customFormat="1" ht="76.150000000000006" customHeight="1" x14ac:dyDescent="0.2">
      <c r="A12" s="581">
        <v>33</v>
      </c>
      <c r="B12" s="762" t="s">
        <v>310</v>
      </c>
      <c r="C12" s="762" t="s">
        <v>311</v>
      </c>
      <c r="D12" s="762"/>
      <c r="E12" s="557" t="s">
        <v>177</v>
      </c>
      <c r="F12" s="557" t="s">
        <v>1033</v>
      </c>
      <c r="G12" s="212" t="s">
        <v>312</v>
      </c>
      <c r="H12" s="283" t="s">
        <v>300</v>
      </c>
      <c r="I12" s="284" t="s">
        <v>1217</v>
      </c>
      <c r="J12" s="284">
        <v>0</v>
      </c>
      <c r="K12" s="607" t="s">
        <v>313</v>
      </c>
      <c r="L12" s="607" t="s">
        <v>626</v>
      </c>
      <c r="M12" s="607" t="s">
        <v>547</v>
      </c>
      <c r="N12" s="556" t="s">
        <v>628</v>
      </c>
      <c r="O12" s="761" t="s">
        <v>305</v>
      </c>
      <c r="P12" s="761" t="s">
        <v>305</v>
      </c>
      <c r="Q12" s="761" t="s">
        <v>305</v>
      </c>
      <c r="R12" s="681"/>
    </row>
    <row r="13" spans="1:18" s="140" customFormat="1" ht="72" customHeight="1" x14ac:dyDescent="0.2">
      <c r="A13" s="581"/>
      <c r="B13" s="762"/>
      <c r="C13" s="762"/>
      <c r="D13" s="762"/>
      <c r="E13" s="557"/>
      <c r="F13" s="557"/>
      <c r="G13" s="212" t="s">
        <v>340</v>
      </c>
      <c r="H13" s="283" t="s">
        <v>300</v>
      </c>
      <c r="I13" s="284" t="s">
        <v>1213</v>
      </c>
      <c r="J13" s="284">
        <v>0</v>
      </c>
      <c r="K13" s="607"/>
      <c r="L13" s="607"/>
      <c r="M13" s="607"/>
      <c r="N13" s="556"/>
      <c r="O13" s="761"/>
      <c r="P13" s="761"/>
      <c r="Q13" s="761"/>
      <c r="R13" s="764"/>
    </row>
    <row r="14" spans="1:18" s="140" customFormat="1" ht="102.75" customHeight="1" x14ac:dyDescent="0.2">
      <c r="A14" s="581"/>
      <c r="B14" s="762"/>
      <c r="C14" s="762"/>
      <c r="D14" s="762"/>
      <c r="E14" s="557"/>
      <c r="F14" s="557"/>
      <c r="G14" s="212" t="s">
        <v>314</v>
      </c>
      <c r="H14" s="283" t="s">
        <v>300</v>
      </c>
      <c r="I14" s="284" t="s">
        <v>1213</v>
      </c>
      <c r="J14" s="284">
        <v>0</v>
      </c>
      <c r="K14" s="607"/>
      <c r="L14" s="607"/>
      <c r="M14" s="607"/>
      <c r="N14" s="556"/>
      <c r="O14" s="761"/>
      <c r="P14" s="761"/>
      <c r="Q14" s="761"/>
      <c r="R14" s="682"/>
    </row>
    <row r="15" spans="1:18" s="140" customFormat="1" ht="73.5" customHeight="1" x14ac:dyDescent="0.2">
      <c r="A15" s="581">
        <v>34</v>
      </c>
      <c r="B15" s="557" t="s">
        <v>315</v>
      </c>
      <c r="C15" s="557" t="s">
        <v>631</v>
      </c>
      <c r="D15" s="557"/>
      <c r="E15" s="557" t="s">
        <v>177</v>
      </c>
      <c r="F15" s="557" t="s">
        <v>1034</v>
      </c>
      <c r="G15" s="212" t="s">
        <v>316</v>
      </c>
      <c r="H15" s="283" t="s">
        <v>300</v>
      </c>
      <c r="I15" s="284" t="s">
        <v>1213</v>
      </c>
      <c r="J15" s="284">
        <v>0.02</v>
      </c>
      <c r="K15" s="607" t="s">
        <v>317</v>
      </c>
      <c r="L15" s="607" t="s">
        <v>626</v>
      </c>
      <c r="M15" s="573" t="s">
        <v>547</v>
      </c>
      <c r="N15" s="556" t="s">
        <v>628</v>
      </c>
      <c r="O15" s="761" t="s">
        <v>305</v>
      </c>
      <c r="P15" s="761" t="s">
        <v>305</v>
      </c>
      <c r="Q15" s="761" t="s">
        <v>305</v>
      </c>
      <c r="R15" s="761"/>
    </row>
    <row r="16" spans="1:18" s="140" customFormat="1" ht="73.5" customHeight="1" x14ac:dyDescent="0.2">
      <c r="A16" s="581"/>
      <c r="B16" s="557"/>
      <c r="C16" s="557"/>
      <c r="D16" s="557"/>
      <c r="E16" s="557"/>
      <c r="F16" s="557"/>
      <c r="G16" s="212" t="s">
        <v>670</v>
      </c>
      <c r="H16" s="283" t="s">
        <v>300</v>
      </c>
      <c r="I16" s="284" t="s">
        <v>1213</v>
      </c>
      <c r="J16" s="284">
        <v>0</v>
      </c>
      <c r="K16" s="607"/>
      <c r="L16" s="607"/>
      <c r="M16" s="573"/>
      <c r="N16" s="556"/>
      <c r="O16" s="761"/>
      <c r="P16" s="761"/>
      <c r="Q16" s="761"/>
      <c r="R16" s="761"/>
    </row>
    <row r="17" spans="1:19" s="140" customFormat="1" ht="60.75" customHeight="1" x14ac:dyDescent="0.2">
      <c r="A17" s="581"/>
      <c r="B17" s="557"/>
      <c r="C17" s="557"/>
      <c r="D17" s="557"/>
      <c r="E17" s="557"/>
      <c r="F17" s="557"/>
      <c r="G17" s="212" t="s">
        <v>314</v>
      </c>
      <c r="H17" s="283" t="s">
        <v>300</v>
      </c>
      <c r="I17" s="284" t="s">
        <v>1213</v>
      </c>
      <c r="J17" s="284">
        <v>0</v>
      </c>
      <c r="K17" s="607"/>
      <c r="L17" s="607"/>
      <c r="M17" s="573"/>
      <c r="N17" s="556"/>
      <c r="O17" s="761"/>
      <c r="P17" s="761"/>
      <c r="Q17" s="761"/>
      <c r="R17" s="761"/>
    </row>
    <row r="18" spans="1:19" ht="92.45" customHeight="1" x14ac:dyDescent="0.2">
      <c r="A18" s="581">
        <v>35</v>
      </c>
      <c r="B18" s="557" t="s">
        <v>318</v>
      </c>
      <c r="C18" s="557" t="s">
        <v>632</v>
      </c>
      <c r="D18" s="557"/>
      <c r="E18" s="557" t="s">
        <v>177</v>
      </c>
      <c r="F18" s="559" t="s">
        <v>1035</v>
      </c>
      <c r="G18" s="282" t="s">
        <v>319</v>
      </c>
      <c r="H18" s="283" t="s">
        <v>300</v>
      </c>
      <c r="I18" s="284" t="s">
        <v>1213</v>
      </c>
      <c r="J18" s="284">
        <v>0</v>
      </c>
      <c r="K18" s="607" t="s">
        <v>325</v>
      </c>
      <c r="L18" s="607" t="s">
        <v>626</v>
      </c>
      <c r="M18" s="607" t="s">
        <v>547</v>
      </c>
      <c r="N18" s="556" t="s">
        <v>1036</v>
      </c>
      <c r="O18" s="757" t="s">
        <v>305</v>
      </c>
      <c r="P18" s="757" t="s">
        <v>305</v>
      </c>
      <c r="Q18" s="757" t="s">
        <v>305</v>
      </c>
      <c r="R18" s="755"/>
    </row>
    <row r="19" spans="1:19" ht="99" customHeight="1" x14ac:dyDescent="0.2">
      <c r="A19" s="581"/>
      <c r="B19" s="557"/>
      <c r="C19" s="557"/>
      <c r="D19" s="557"/>
      <c r="E19" s="557"/>
      <c r="F19" s="561"/>
      <c r="G19" s="282" t="s">
        <v>320</v>
      </c>
      <c r="H19" s="283" t="s">
        <v>300</v>
      </c>
      <c r="I19" s="284" t="s">
        <v>1213</v>
      </c>
      <c r="J19" s="284">
        <v>0</v>
      </c>
      <c r="K19" s="607"/>
      <c r="L19" s="607"/>
      <c r="M19" s="607"/>
      <c r="N19" s="556"/>
      <c r="O19" s="757"/>
      <c r="P19" s="757"/>
      <c r="Q19" s="757"/>
      <c r="R19" s="756"/>
      <c r="S19" s="143"/>
    </row>
    <row r="20" spans="1:19" ht="291.95" customHeight="1" x14ac:dyDescent="0.2">
      <c r="A20" s="581">
        <v>36</v>
      </c>
      <c r="B20" s="557" t="s">
        <v>321</v>
      </c>
      <c r="C20" s="557" t="s">
        <v>341</v>
      </c>
      <c r="D20" s="557"/>
      <c r="E20" s="557" t="s">
        <v>177</v>
      </c>
      <c r="F20" s="306" t="s">
        <v>1037</v>
      </c>
      <c r="G20" s="213" t="s">
        <v>322</v>
      </c>
      <c r="H20" s="283" t="s">
        <v>758</v>
      </c>
      <c r="I20" s="283" t="s">
        <v>1216</v>
      </c>
      <c r="J20" s="283">
        <v>0</v>
      </c>
      <c r="K20" s="607" t="s">
        <v>772</v>
      </c>
      <c r="L20" s="607" t="s">
        <v>626</v>
      </c>
      <c r="M20" s="573" t="s">
        <v>547</v>
      </c>
      <c r="N20" s="556" t="s">
        <v>1038</v>
      </c>
      <c r="O20" s="757" t="s">
        <v>1039</v>
      </c>
      <c r="P20" s="758">
        <v>32544082</v>
      </c>
      <c r="Q20" s="753">
        <v>1</v>
      </c>
      <c r="R20" s="755"/>
      <c r="S20" s="143"/>
    </row>
    <row r="21" spans="1:19" ht="54" customHeight="1" x14ac:dyDescent="0.2">
      <c r="A21" s="581"/>
      <c r="B21" s="557"/>
      <c r="C21" s="557"/>
      <c r="D21" s="557"/>
      <c r="E21" s="557"/>
      <c r="F21" s="306" t="s">
        <v>1040</v>
      </c>
      <c r="G21" s="214" t="s">
        <v>323</v>
      </c>
      <c r="H21" s="283" t="s">
        <v>300</v>
      </c>
      <c r="I21" s="83" t="s">
        <v>821</v>
      </c>
      <c r="J21" s="83">
        <v>1</v>
      </c>
      <c r="K21" s="607"/>
      <c r="L21" s="607"/>
      <c r="M21" s="573"/>
      <c r="N21" s="556"/>
      <c r="O21" s="757"/>
      <c r="P21" s="759"/>
      <c r="Q21" s="754"/>
      <c r="R21" s="756"/>
    </row>
    <row r="22" spans="1:19" ht="137.1" customHeight="1" x14ac:dyDescent="0.2">
      <c r="A22" s="581"/>
      <c r="B22" s="557"/>
      <c r="C22" s="557"/>
      <c r="D22" s="557"/>
      <c r="E22" s="557"/>
      <c r="F22" s="306" t="s">
        <v>1041</v>
      </c>
      <c r="G22" s="215" t="s">
        <v>633</v>
      </c>
      <c r="H22" s="283" t="s">
        <v>758</v>
      </c>
      <c r="I22" s="283" t="s">
        <v>1218</v>
      </c>
      <c r="J22" s="283">
        <v>26.81</v>
      </c>
      <c r="K22" s="607"/>
      <c r="L22" s="607"/>
      <c r="M22" s="573"/>
      <c r="N22" s="285" t="s">
        <v>634</v>
      </c>
      <c r="O22" s="289">
        <v>318121176</v>
      </c>
      <c r="P22" s="292">
        <v>318121176</v>
      </c>
      <c r="Q22" s="325">
        <f>P22/O22</f>
        <v>1</v>
      </c>
      <c r="R22" s="201"/>
    </row>
    <row r="23" spans="1:19" ht="132.6" customHeight="1" x14ac:dyDescent="0.2">
      <c r="A23" s="285">
        <v>46</v>
      </c>
      <c r="B23" s="306" t="s">
        <v>284</v>
      </c>
      <c r="C23" s="557" t="s">
        <v>635</v>
      </c>
      <c r="D23" s="557"/>
      <c r="E23" s="306" t="s">
        <v>177</v>
      </c>
      <c r="F23" s="306" t="s">
        <v>1042</v>
      </c>
      <c r="G23" s="282" t="s">
        <v>285</v>
      </c>
      <c r="H23" s="283" t="s">
        <v>300</v>
      </c>
      <c r="I23" s="283" t="s">
        <v>820</v>
      </c>
      <c r="J23" s="283">
        <v>5</v>
      </c>
      <c r="K23" s="424" t="s">
        <v>286</v>
      </c>
      <c r="L23" s="217" t="s">
        <v>636</v>
      </c>
      <c r="M23" s="425" t="s">
        <v>547</v>
      </c>
      <c r="N23" s="280" t="s">
        <v>759</v>
      </c>
      <c r="O23" s="289">
        <v>9900000</v>
      </c>
      <c r="P23" s="289">
        <v>9865682</v>
      </c>
      <c r="Q23" s="325">
        <f>P23/O23</f>
        <v>0.99653353535353539</v>
      </c>
      <c r="R23" s="328" t="s">
        <v>1043</v>
      </c>
    </row>
    <row r="24" spans="1:19" ht="79.5" customHeight="1" x14ac:dyDescent="0.2">
      <c r="A24" s="735">
        <v>55</v>
      </c>
      <c r="B24" s="559" t="s">
        <v>162</v>
      </c>
      <c r="C24" s="737" t="s">
        <v>163</v>
      </c>
      <c r="D24" s="738"/>
      <c r="E24" s="559" t="s">
        <v>177</v>
      </c>
      <c r="F24" s="559" t="s">
        <v>1044</v>
      </c>
      <c r="G24" s="283" t="s">
        <v>164</v>
      </c>
      <c r="H24" s="283" t="s">
        <v>164</v>
      </c>
      <c r="I24" s="283" t="s">
        <v>1058</v>
      </c>
      <c r="J24" s="283" t="s">
        <v>164</v>
      </c>
      <c r="K24" s="323" t="s">
        <v>328</v>
      </c>
      <c r="L24" s="323" t="s">
        <v>626</v>
      </c>
      <c r="M24" s="303" t="s">
        <v>547</v>
      </c>
      <c r="N24" s="285" t="s">
        <v>637</v>
      </c>
      <c r="O24" s="289">
        <v>3290508</v>
      </c>
      <c r="P24" s="292">
        <v>3290508</v>
      </c>
      <c r="Q24" s="325">
        <f>P24/O24</f>
        <v>1</v>
      </c>
      <c r="R24" s="201"/>
    </row>
    <row r="25" spans="1:19" ht="78.75" customHeight="1" x14ac:dyDescent="0.2">
      <c r="A25" s="760"/>
      <c r="B25" s="560"/>
      <c r="C25" s="750"/>
      <c r="D25" s="751"/>
      <c r="E25" s="560"/>
      <c r="F25" s="560"/>
      <c r="G25" s="283" t="s">
        <v>164</v>
      </c>
      <c r="H25" s="283" t="s">
        <v>164</v>
      </c>
      <c r="I25" s="283" t="s">
        <v>164</v>
      </c>
      <c r="J25" s="283" t="s">
        <v>164</v>
      </c>
      <c r="K25" s="323" t="s">
        <v>329</v>
      </c>
      <c r="L25" s="323" t="s">
        <v>626</v>
      </c>
      <c r="M25" s="303" t="s">
        <v>547</v>
      </c>
      <c r="N25" s="285" t="s">
        <v>638</v>
      </c>
      <c r="O25" s="289">
        <v>68066</v>
      </c>
      <c r="P25" s="195">
        <v>68066</v>
      </c>
      <c r="Q25" s="325">
        <f>P25/O25</f>
        <v>1</v>
      </c>
      <c r="R25" s="194"/>
    </row>
    <row r="26" spans="1:19" ht="82.5" customHeight="1" x14ac:dyDescent="0.2">
      <c r="A26" s="760"/>
      <c r="B26" s="560"/>
      <c r="C26" s="750"/>
      <c r="D26" s="751"/>
      <c r="E26" s="560"/>
      <c r="F26" s="560"/>
      <c r="G26" s="283" t="s">
        <v>164</v>
      </c>
      <c r="H26" s="283" t="s">
        <v>164</v>
      </c>
      <c r="I26" s="283" t="s">
        <v>164</v>
      </c>
      <c r="J26" s="283" t="s">
        <v>164</v>
      </c>
      <c r="K26" s="323" t="s">
        <v>330</v>
      </c>
      <c r="L26" s="323" t="s">
        <v>626</v>
      </c>
      <c r="M26" s="303" t="s">
        <v>547</v>
      </c>
      <c r="N26" s="285" t="s">
        <v>639</v>
      </c>
      <c r="O26" s="289">
        <v>0</v>
      </c>
      <c r="P26" s="289">
        <v>0</v>
      </c>
      <c r="Q26" s="325" t="s">
        <v>164</v>
      </c>
      <c r="R26" s="341" t="s">
        <v>1045</v>
      </c>
    </row>
    <row r="27" spans="1:19" ht="100.5" customHeight="1" x14ac:dyDescent="0.2">
      <c r="A27" s="760"/>
      <c r="B27" s="560"/>
      <c r="C27" s="750"/>
      <c r="D27" s="751"/>
      <c r="E27" s="560"/>
      <c r="F27" s="560"/>
      <c r="G27" s="283" t="s">
        <v>164</v>
      </c>
      <c r="H27" s="283" t="s">
        <v>164</v>
      </c>
      <c r="I27" s="283" t="s">
        <v>164</v>
      </c>
      <c r="J27" s="283" t="s">
        <v>164</v>
      </c>
      <c r="K27" s="323" t="s">
        <v>331</v>
      </c>
      <c r="L27" s="323" t="s">
        <v>626</v>
      </c>
      <c r="M27" s="303" t="s">
        <v>547</v>
      </c>
      <c r="N27" s="285" t="s">
        <v>640</v>
      </c>
      <c r="O27" s="289">
        <v>683629</v>
      </c>
      <c r="P27" s="289">
        <v>678431</v>
      </c>
      <c r="Q27" s="325">
        <f>P27/O27</f>
        <v>0.99239646065336606</v>
      </c>
      <c r="R27" s="328" t="s">
        <v>1046</v>
      </c>
    </row>
    <row r="28" spans="1:19" ht="131.1" customHeight="1" x14ac:dyDescent="0.2">
      <c r="A28" s="760"/>
      <c r="B28" s="560"/>
      <c r="C28" s="750"/>
      <c r="D28" s="751"/>
      <c r="E28" s="560"/>
      <c r="F28" s="560"/>
      <c r="G28" s="283" t="s">
        <v>164</v>
      </c>
      <c r="H28" s="283" t="s">
        <v>164</v>
      </c>
      <c r="I28" s="283" t="s">
        <v>164</v>
      </c>
      <c r="J28" s="283" t="s">
        <v>164</v>
      </c>
      <c r="K28" s="323" t="s">
        <v>332</v>
      </c>
      <c r="L28" s="323" t="s">
        <v>626</v>
      </c>
      <c r="M28" s="303" t="s">
        <v>547</v>
      </c>
      <c r="N28" s="285" t="s">
        <v>641</v>
      </c>
      <c r="O28" s="289">
        <v>28799</v>
      </c>
      <c r="P28" s="289">
        <v>16634</v>
      </c>
      <c r="Q28" s="325">
        <f>P28/O28</f>
        <v>0.57758949963540396</v>
      </c>
      <c r="R28" s="328" t="s">
        <v>1047</v>
      </c>
    </row>
    <row r="29" spans="1:19" ht="73.5" customHeight="1" x14ac:dyDescent="0.2">
      <c r="A29" s="760"/>
      <c r="B29" s="560"/>
      <c r="C29" s="750"/>
      <c r="D29" s="751"/>
      <c r="E29" s="560"/>
      <c r="F29" s="560"/>
      <c r="G29" s="283" t="s">
        <v>164</v>
      </c>
      <c r="H29" s="283" t="s">
        <v>164</v>
      </c>
      <c r="I29" s="283" t="s">
        <v>164</v>
      </c>
      <c r="J29" s="283" t="s">
        <v>164</v>
      </c>
      <c r="K29" s="323" t="s">
        <v>333</v>
      </c>
      <c r="L29" s="323" t="s">
        <v>626</v>
      </c>
      <c r="M29" s="303" t="s">
        <v>547</v>
      </c>
      <c r="N29" s="155" t="s">
        <v>208</v>
      </c>
      <c r="O29" s="156" t="s">
        <v>283</v>
      </c>
      <c r="P29" s="156" t="s">
        <v>283</v>
      </c>
      <c r="Q29" s="156" t="s">
        <v>283</v>
      </c>
      <c r="R29" s="300"/>
    </row>
    <row r="30" spans="1:19" ht="120.75" customHeight="1" x14ac:dyDescent="0.25">
      <c r="A30" s="760"/>
      <c r="B30" s="560"/>
      <c r="C30" s="750"/>
      <c r="D30" s="751"/>
      <c r="E30" s="560"/>
      <c r="F30" s="560"/>
      <c r="G30" s="283" t="s">
        <v>164</v>
      </c>
      <c r="H30" s="283" t="s">
        <v>164</v>
      </c>
      <c r="I30" s="283" t="s">
        <v>164</v>
      </c>
      <c r="J30" s="283" t="s">
        <v>164</v>
      </c>
      <c r="K30" s="426" t="s">
        <v>671</v>
      </c>
      <c r="L30" s="323" t="s">
        <v>626</v>
      </c>
      <c r="M30" s="303" t="s">
        <v>547</v>
      </c>
      <c r="N30" s="155" t="s">
        <v>672</v>
      </c>
      <c r="O30" s="157">
        <v>266299</v>
      </c>
      <c r="P30" s="289">
        <v>18110</v>
      </c>
      <c r="Q30" s="325">
        <f>P30/O30</f>
        <v>6.8006263635988121E-2</v>
      </c>
      <c r="R30" s="328" t="s">
        <v>1048</v>
      </c>
    </row>
    <row r="31" spans="1:19" ht="60.75" customHeight="1" x14ac:dyDescent="0.2">
      <c r="A31" s="760"/>
      <c r="B31" s="560"/>
      <c r="C31" s="750"/>
      <c r="D31" s="751"/>
      <c r="E31" s="560"/>
      <c r="F31" s="560"/>
      <c r="G31" s="282" t="s">
        <v>651</v>
      </c>
      <c r="H31" s="283" t="s">
        <v>300</v>
      </c>
      <c r="I31" s="283" t="s">
        <v>821</v>
      </c>
      <c r="J31" s="283">
        <v>0</v>
      </c>
      <c r="K31" s="424" t="s">
        <v>642</v>
      </c>
      <c r="L31" s="218" t="s">
        <v>287</v>
      </c>
      <c r="M31" s="425" t="s">
        <v>547</v>
      </c>
      <c r="N31" s="155" t="s">
        <v>208</v>
      </c>
      <c r="O31" s="156" t="s">
        <v>283</v>
      </c>
      <c r="P31" s="156" t="s">
        <v>283</v>
      </c>
      <c r="Q31" s="156" t="s">
        <v>283</v>
      </c>
      <c r="R31" s="198"/>
    </row>
    <row r="32" spans="1:19" ht="115.5" customHeight="1" x14ac:dyDescent="0.2">
      <c r="A32" s="760"/>
      <c r="B32" s="560"/>
      <c r="C32" s="750"/>
      <c r="D32" s="751"/>
      <c r="E32" s="560"/>
      <c r="F32" s="560"/>
      <c r="G32" s="282" t="s">
        <v>651</v>
      </c>
      <c r="H32" s="283" t="s">
        <v>300</v>
      </c>
      <c r="I32" s="283" t="s">
        <v>821</v>
      </c>
      <c r="J32" s="283">
        <v>1</v>
      </c>
      <c r="K32" s="424" t="s">
        <v>643</v>
      </c>
      <c r="L32" s="218" t="s">
        <v>287</v>
      </c>
      <c r="M32" s="425" t="s">
        <v>547</v>
      </c>
      <c r="N32" s="158" t="s">
        <v>208</v>
      </c>
      <c r="O32" s="156" t="s">
        <v>283</v>
      </c>
      <c r="P32" s="156" t="s">
        <v>283</v>
      </c>
      <c r="Q32" s="156" t="s">
        <v>283</v>
      </c>
      <c r="R32" s="189"/>
    </row>
    <row r="33" spans="1:20" ht="93.75" customHeight="1" x14ac:dyDescent="0.2">
      <c r="A33" s="760"/>
      <c r="B33" s="560"/>
      <c r="C33" s="750"/>
      <c r="D33" s="751"/>
      <c r="E33" s="560"/>
      <c r="F33" s="560"/>
      <c r="G33" s="282" t="s">
        <v>651</v>
      </c>
      <c r="H33" s="283" t="s">
        <v>300</v>
      </c>
      <c r="I33" s="283" t="s">
        <v>821</v>
      </c>
      <c r="J33" s="283">
        <v>0</v>
      </c>
      <c r="K33" s="424" t="s">
        <v>288</v>
      </c>
      <c r="L33" s="218" t="s">
        <v>287</v>
      </c>
      <c r="M33" s="425" t="s">
        <v>547</v>
      </c>
      <c r="N33" s="287" t="s">
        <v>208</v>
      </c>
      <c r="O33" s="159" t="s">
        <v>283</v>
      </c>
      <c r="P33" s="159" t="s">
        <v>283</v>
      </c>
      <c r="Q33" s="159" t="s">
        <v>283</v>
      </c>
      <c r="R33" s="189"/>
    </row>
    <row r="34" spans="1:20" ht="57" customHeight="1" x14ac:dyDescent="0.2">
      <c r="A34" s="760"/>
      <c r="B34" s="560"/>
      <c r="C34" s="750"/>
      <c r="D34" s="751"/>
      <c r="E34" s="560"/>
      <c r="F34" s="560"/>
      <c r="G34" s="282" t="s">
        <v>651</v>
      </c>
      <c r="H34" s="283" t="s">
        <v>300</v>
      </c>
      <c r="I34" s="283" t="s">
        <v>821</v>
      </c>
      <c r="J34" s="283">
        <v>0</v>
      </c>
      <c r="K34" s="427" t="s">
        <v>760</v>
      </c>
      <c r="L34" s="218" t="s">
        <v>290</v>
      </c>
      <c r="M34" s="428" t="s">
        <v>547</v>
      </c>
      <c r="N34" s="287" t="s">
        <v>208</v>
      </c>
      <c r="O34" s="159" t="s">
        <v>283</v>
      </c>
      <c r="P34" s="159" t="s">
        <v>283</v>
      </c>
      <c r="Q34" s="159" t="s">
        <v>283</v>
      </c>
      <c r="R34" s="189"/>
    </row>
    <row r="35" spans="1:20" ht="100.15" customHeight="1" x14ac:dyDescent="0.2">
      <c r="A35" s="760"/>
      <c r="B35" s="560"/>
      <c r="C35" s="750"/>
      <c r="D35" s="751"/>
      <c r="E35" s="560"/>
      <c r="F35" s="560"/>
      <c r="G35" s="283" t="s">
        <v>164</v>
      </c>
      <c r="H35" s="283" t="s">
        <v>164</v>
      </c>
      <c r="I35" s="283" t="s">
        <v>164</v>
      </c>
      <c r="J35" s="283" t="s">
        <v>164</v>
      </c>
      <c r="K35" s="427" t="s">
        <v>289</v>
      </c>
      <c r="L35" s="218" t="s">
        <v>290</v>
      </c>
      <c r="M35" s="428" t="s">
        <v>169</v>
      </c>
      <c r="N35" s="287" t="s">
        <v>208</v>
      </c>
      <c r="O35" s="159" t="s">
        <v>283</v>
      </c>
      <c r="P35" s="159" t="s">
        <v>283</v>
      </c>
      <c r="Q35" s="159" t="s">
        <v>283</v>
      </c>
      <c r="R35" s="189"/>
    </row>
    <row r="36" spans="1:20" ht="93" customHeight="1" x14ac:dyDescent="0.2">
      <c r="A36" s="760"/>
      <c r="B36" s="560"/>
      <c r="C36" s="750"/>
      <c r="D36" s="751"/>
      <c r="E36" s="560"/>
      <c r="F36" s="560"/>
      <c r="G36" s="283" t="s">
        <v>164</v>
      </c>
      <c r="H36" s="283" t="s">
        <v>164</v>
      </c>
      <c r="I36" s="283" t="s">
        <v>164</v>
      </c>
      <c r="J36" s="283" t="s">
        <v>164</v>
      </c>
      <c r="K36" s="427" t="s">
        <v>291</v>
      </c>
      <c r="L36" s="218" t="s">
        <v>287</v>
      </c>
      <c r="M36" s="428" t="s">
        <v>169</v>
      </c>
      <c r="N36" s="287" t="s">
        <v>208</v>
      </c>
      <c r="O36" s="159" t="s">
        <v>283</v>
      </c>
      <c r="P36" s="159" t="s">
        <v>283</v>
      </c>
      <c r="Q36" s="159" t="s">
        <v>283</v>
      </c>
      <c r="R36" s="189"/>
    </row>
    <row r="37" spans="1:20" ht="63.75" customHeight="1" x14ac:dyDescent="0.2">
      <c r="A37" s="760"/>
      <c r="B37" s="560"/>
      <c r="C37" s="750"/>
      <c r="D37" s="751"/>
      <c r="E37" s="560"/>
      <c r="F37" s="560"/>
      <c r="G37" s="283" t="s">
        <v>164</v>
      </c>
      <c r="H37" s="283" t="s">
        <v>164</v>
      </c>
      <c r="I37" s="283" t="s">
        <v>164</v>
      </c>
      <c r="J37" s="283" t="s">
        <v>164</v>
      </c>
      <c r="K37" s="427" t="s">
        <v>292</v>
      </c>
      <c r="L37" s="218" t="s">
        <v>290</v>
      </c>
      <c r="M37" s="428" t="s">
        <v>169</v>
      </c>
      <c r="N37" s="287" t="s">
        <v>208</v>
      </c>
      <c r="O37" s="159" t="s">
        <v>283</v>
      </c>
      <c r="P37" s="159" t="s">
        <v>283</v>
      </c>
      <c r="Q37" s="159" t="s">
        <v>283</v>
      </c>
      <c r="R37" s="189"/>
    </row>
    <row r="38" spans="1:20" ht="87" customHeight="1" x14ac:dyDescent="0.2">
      <c r="A38" s="760"/>
      <c r="B38" s="560"/>
      <c r="C38" s="750"/>
      <c r="D38" s="751"/>
      <c r="E38" s="560"/>
      <c r="F38" s="560"/>
      <c r="G38" s="283" t="s">
        <v>164</v>
      </c>
      <c r="H38" s="283" t="s">
        <v>164</v>
      </c>
      <c r="I38" s="283" t="s">
        <v>164</v>
      </c>
      <c r="J38" s="283" t="s">
        <v>164</v>
      </c>
      <c r="K38" s="427" t="s">
        <v>293</v>
      </c>
      <c r="L38" s="218" t="s">
        <v>287</v>
      </c>
      <c r="M38" s="428" t="s">
        <v>169</v>
      </c>
      <c r="N38" s="108" t="s">
        <v>208</v>
      </c>
      <c r="O38" s="112" t="s">
        <v>283</v>
      </c>
      <c r="P38" s="112" t="s">
        <v>283</v>
      </c>
      <c r="Q38" s="112" t="s">
        <v>283</v>
      </c>
      <c r="R38" s="189"/>
    </row>
    <row r="39" spans="1:20" ht="78" customHeight="1" x14ac:dyDescent="0.2">
      <c r="A39" s="760"/>
      <c r="B39" s="560"/>
      <c r="C39" s="750"/>
      <c r="D39" s="751"/>
      <c r="E39" s="560"/>
      <c r="F39" s="560"/>
      <c r="G39" s="283" t="s">
        <v>164</v>
      </c>
      <c r="H39" s="283" t="s">
        <v>164</v>
      </c>
      <c r="I39" s="283" t="s">
        <v>164</v>
      </c>
      <c r="J39" s="283" t="s">
        <v>164</v>
      </c>
      <c r="K39" s="427" t="s">
        <v>294</v>
      </c>
      <c r="L39" s="218" t="s">
        <v>287</v>
      </c>
      <c r="M39" s="428" t="s">
        <v>169</v>
      </c>
      <c r="N39" s="108" t="s">
        <v>208</v>
      </c>
      <c r="O39" s="112" t="s">
        <v>283</v>
      </c>
      <c r="P39" s="112" t="s">
        <v>283</v>
      </c>
      <c r="Q39" s="112" t="s">
        <v>283</v>
      </c>
      <c r="R39" s="189"/>
    </row>
    <row r="40" spans="1:20" ht="105.95" customHeight="1" x14ac:dyDescent="0.2">
      <c r="A40" s="736"/>
      <c r="B40" s="560"/>
      <c r="C40" s="750"/>
      <c r="D40" s="751"/>
      <c r="E40" s="560"/>
      <c r="F40" s="560"/>
      <c r="G40" s="283" t="s">
        <v>164</v>
      </c>
      <c r="H40" s="283" t="s">
        <v>164</v>
      </c>
      <c r="I40" s="283" t="s">
        <v>164</v>
      </c>
      <c r="J40" s="283" t="s">
        <v>164</v>
      </c>
      <c r="K40" s="427" t="s">
        <v>644</v>
      </c>
      <c r="L40" s="218" t="s">
        <v>287</v>
      </c>
      <c r="M40" s="425" t="s">
        <v>547</v>
      </c>
      <c r="N40" s="108" t="s">
        <v>645</v>
      </c>
      <c r="O40" s="112">
        <v>4365070</v>
      </c>
      <c r="P40" s="153">
        <v>4308848</v>
      </c>
      <c r="Q40" s="329">
        <f>P40/O40</f>
        <v>0.98712002327568626</v>
      </c>
      <c r="R40" s="330" t="s">
        <v>1049</v>
      </c>
    </row>
    <row r="41" spans="1:20" ht="192.75" customHeight="1" x14ac:dyDescent="0.2">
      <c r="A41" s="747">
        <v>55</v>
      </c>
      <c r="B41" s="560" t="s">
        <v>162</v>
      </c>
      <c r="C41" s="750" t="s">
        <v>163</v>
      </c>
      <c r="D41" s="751"/>
      <c r="E41" s="560" t="s">
        <v>177</v>
      </c>
      <c r="F41" s="560" t="s">
        <v>1044</v>
      </c>
      <c r="G41" s="210" t="s">
        <v>295</v>
      </c>
      <c r="H41" s="87" t="s">
        <v>164</v>
      </c>
      <c r="I41" s="87" t="s">
        <v>164</v>
      </c>
      <c r="J41" s="87" t="s">
        <v>164</v>
      </c>
      <c r="K41" s="85" t="s">
        <v>673</v>
      </c>
      <c r="L41" s="85" t="s">
        <v>646</v>
      </c>
      <c r="M41" s="429" t="s">
        <v>547</v>
      </c>
      <c r="N41" s="108" t="s">
        <v>299</v>
      </c>
      <c r="O41" s="112">
        <v>220572</v>
      </c>
      <c r="P41" s="331">
        <v>284176</v>
      </c>
      <c r="Q41" s="332">
        <f>P41/O41</f>
        <v>1.2883593565819778</v>
      </c>
      <c r="R41" s="330" t="s">
        <v>1050</v>
      </c>
      <c r="S41" s="745">
        <f>SUM(O41:O47)</f>
        <v>1264958</v>
      </c>
      <c r="T41" s="752">
        <f>SUM(P41:P47)</f>
        <v>1319790</v>
      </c>
    </row>
    <row r="42" spans="1:20" ht="88.5" customHeight="1" x14ac:dyDescent="0.2">
      <c r="A42" s="748"/>
      <c r="B42" s="560"/>
      <c r="C42" s="750"/>
      <c r="D42" s="751"/>
      <c r="E42" s="560"/>
      <c r="F42" s="560"/>
      <c r="G42" s="211" t="s">
        <v>647</v>
      </c>
      <c r="H42" s="87" t="s">
        <v>164</v>
      </c>
      <c r="I42" s="87" t="s">
        <v>164</v>
      </c>
      <c r="J42" s="87" t="s">
        <v>164</v>
      </c>
      <c r="K42" s="85" t="s">
        <v>334</v>
      </c>
      <c r="L42" s="85" t="s">
        <v>646</v>
      </c>
      <c r="M42" s="429" t="s">
        <v>547</v>
      </c>
      <c r="N42" s="108" t="s">
        <v>299</v>
      </c>
      <c r="O42" s="112">
        <v>12609</v>
      </c>
      <c r="P42" s="331">
        <v>18057</v>
      </c>
      <c r="Q42" s="332">
        <f t="shared" ref="Q42:Q47" si="0">P42/O42</f>
        <v>1.4320723292886033</v>
      </c>
      <c r="R42" s="330" t="s">
        <v>1050</v>
      </c>
      <c r="S42" s="746"/>
      <c r="T42" s="752"/>
    </row>
    <row r="43" spans="1:20" ht="84.75" customHeight="1" x14ac:dyDescent="0.2">
      <c r="A43" s="748"/>
      <c r="B43" s="560"/>
      <c r="C43" s="750"/>
      <c r="D43" s="751"/>
      <c r="E43" s="560"/>
      <c r="F43" s="560"/>
      <c r="G43" s="211" t="s">
        <v>295</v>
      </c>
      <c r="H43" s="87" t="s">
        <v>164</v>
      </c>
      <c r="I43" s="87" t="s">
        <v>164</v>
      </c>
      <c r="J43" s="87" t="s">
        <v>164</v>
      </c>
      <c r="K43" s="85" t="s">
        <v>296</v>
      </c>
      <c r="L43" s="85" t="s">
        <v>646</v>
      </c>
      <c r="M43" s="429" t="s">
        <v>547</v>
      </c>
      <c r="N43" s="108" t="s">
        <v>299</v>
      </c>
      <c r="O43" s="112">
        <v>6636</v>
      </c>
      <c r="P43" s="331">
        <v>8188</v>
      </c>
      <c r="Q43" s="332">
        <f t="shared" si="0"/>
        <v>1.2338758288125378</v>
      </c>
      <c r="R43" s="160" t="s">
        <v>1051</v>
      </c>
      <c r="S43" s="746"/>
      <c r="T43" s="752"/>
    </row>
    <row r="44" spans="1:20" ht="188.25" customHeight="1" x14ac:dyDescent="0.2">
      <c r="A44" s="748"/>
      <c r="B44" s="560"/>
      <c r="C44" s="750"/>
      <c r="D44" s="751"/>
      <c r="E44" s="560"/>
      <c r="F44" s="560"/>
      <c r="G44" s="211" t="s">
        <v>295</v>
      </c>
      <c r="H44" s="87" t="s">
        <v>164</v>
      </c>
      <c r="I44" s="87" t="s">
        <v>164</v>
      </c>
      <c r="J44" s="87" t="s">
        <v>164</v>
      </c>
      <c r="K44" s="430" t="s">
        <v>648</v>
      </c>
      <c r="L44" s="219" t="s">
        <v>761</v>
      </c>
      <c r="M44" s="429" t="s">
        <v>547</v>
      </c>
      <c r="N44" s="108" t="s">
        <v>299</v>
      </c>
      <c r="O44" s="112">
        <v>32024</v>
      </c>
      <c r="P44" s="331">
        <v>34646</v>
      </c>
      <c r="Q44" s="332">
        <f t="shared" si="0"/>
        <v>1.0818760929303022</v>
      </c>
      <c r="R44" s="330" t="s">
        <v>1052</v>
      </c>
      <c r="S44" s="746"/>
      <c r="T44" s="752"/>
    </row>
    <row r="45" spans="1:20" ht="105" customHeight="1" x14ac:dyDescent="0.2">
      <c r="A45" s="748"/>
      <c r="B45" s="560"/>
      <c r="C45" s="750"/>
      <c r="D45" s="751"/>
      <c r="E45" s="560"/>
      <c r="F45" s="560"/>
      <c r="G45" s="211" t="s">
        <v>295</v>
      </c>
      <c r="H45" s="87" t="s">
        <v>164</v>
      </c>
      <c r="I45" s="87" t="s">
        <v>164</v>
      </c>
      <c r="J45" s="87" t="s">
        <v>164</v>
      </c>
      <c r="K45" s="430" t="s">
        <v>297</v>
      </c>
      <c r="L45" s="219" t="s">
        <v>761</v>
      </c>
      <c r="M45" s="429" t="s">
        <v>547</v>
      </c>
      <c r="N45" s="108" t="s">
        <v>299</v>
      </c>
      <c r="O45" s="112">
        <v>196453</v>
      </c>
      <c r="P45" s="331">
        <v>197966</v>
      </c>
      <c r="Q45" s="332">
        <f t="shared" si="0"/>
        <v>1.0077015876570987</v>
      </c>
      <c r="R45" s="330" t="s">
        <v>1052</v>
      </c>
      <c r="S45" s="746"/>
      <c r="T45" s="752"/>
    </row>
    <row r="46" spans="1:20" ht="108.75" customHeight="1" x14ac:dyDescent="0.2">
      <c r="A46" s="748"/>
      <c r="B46" s="560"/>
      <c r="C46" s="750"/>
      <c r="D46" s="751"/>
      <c r="E46" s="560"/>
      <c r="F46" s="560"/>
      <c r="G46" s="211" t="s">
        <v>295</v>
      </c>
      <c r="H46" s="87" t="s">
        <v>164</v>
      </c>
      <c r="I46" s="87" t="s">
        <v>164</v>
      </c>
      <c r="J46" s="87" t="s">
        <v>164</v>
      </c>
      <c r="K46" s="219" t="s">
        <v>298</v>
      </c>
      <c r="L46" s="219" t="s">
        <v>761</v>
      </c>
      <c r="M46" s="429" t="s">
        <v>547</v>
      </c>
      <c r="N46" s="108" t="s">
        <v>299</v>
      </c>
      <c r="O46" s="112">
        <v>115000</v>
      </c>
      <c r="P46" s="331">
        <v>83054</v>
      </c>
      <c r="Q46" s="332">
        <f t="shared" si="0"/>
        <v>0.72220869565217394</v>
      </c>
      <c r="R46" s="330" t="s">
        <v>1053</v>
      </c>
      <c r="S46" s="746"/>
      <c r="T46" s="752"/>
    </row>
    <row r="47" spans="1:20" ht="140.25" customHeight="1" x14ac:dyDescent="0.2">
      <c r="A47" s="748"/>
      <c r="B47" s="560"/>
      <c r="C47" s="750"/>
      <c r="D47" s="751"/>
      <c r="E47" s="560"/>
      <c r="F47" s="560"/>
      <c r="G47" s="211" t="s">
        <v>295</v>
      </c>
      <c r="H47" s="87" t="s">
        <v>164</v>
      </c>
      <c r="I47" s="87" t="s">
        <v>164</v>
      </c>
      <c r="J47" s="87" t="s">
        <v>164</v>
      </c>
      <c r="K47" s="219" t="s">
        <v>649</v>
      </c>
      <c r="L47" s="219" t="s">
        <v>761</v>
      </c>
      <c r="M47" s="429" t="s">
        <v>547</v>
      </c>
      <c r="N47" s="108" t="s">
        <v>299</v>
      </c>
      <c r="O47" s="112">
        <v>681664</v>
      </c>
      <c r="P47" s="331">
        <v>693703</v>
      </c>
      <c r="Q47" s="332">
        <f t="shared" si="0"/>
        <v>1.0176611937846212</v>
      </c>
      <c r="R47" s="330" t="s">
        <v>1054</v>
      </c>
      <c r="S47" s="746"/>
      <c r="T47" s="752"/>
    </row>
    <row r="48" spans="1:20" ht="112.5" customHeight="1" x14ac:dyDescent="0.2">
      <c r="A48" s="748"/>
      <c r="B48" s="560"/>
      <c r="C48" s="750"/>
      <c r="D48" s="751"/>
      <c r="E48" s="560"/>
      <c r="F48" s="560"/>
      <c r="G48" s="216" t="s">
        <v>762</v>
      </c>
      <c r="H48" s="104" t="s">
        <v>763</v>
      </c>
      <c r="I48" s="104" t="s">
        <v>1219</v>
      </c>
      <c r="J48" s="104">
        <v>1</v>
      </c>
      <c r="K48" s="219" t="s">
        <v>764</v>
      </c>
      <c r="L48" s="219" t="s">
        <v>626</v>
      </c>
      <c r="M48" s="431" t="s">
        <v>547</v>
      </c>
      <c r="N48" s="108" t="s">
        <v>765</v>
      </c>
      <c r="O48" s="112">
        <v>1415700</v>
      </c>
      <c r="P48" s="112">
        <v>1415699</v>
      </c>
      <c r="Q48" s="329">
        <f>P48/O48</f>
        <v>0.99999929363565732</v>
      </c>
      <c r="R48" s="333"/>
    </row>
    <row r="49" spans="1:18" ht="229.5" customHeight="1" x14ac:dyDescent="0.2">
      <c r="A49" s="748"/>
      <c r="B49" s="560"/>
      <c r="C49" s="750"/>
      <c r="D49" s="751"/>
      <c r="E49" s="560"/>
      <c r="F49" s="560"/>
      <c r="G49" s="216" t="s">
        <v>766</v>
      </c>
      <c r="H49" s="283" t="s">
        <v>300</v>
      </c>
      <c r="I49" s="135" t="s">
        <v>1220</v>
      </c>
      <c r="J49" s="135">
        <v>33073200</v>
      </c>
      <c r="K49" s="219" t="s">
        <v>767</v>
      </c>
      <c r="L49" s="219" t="s">
        <v>287</v>
      </c>
      <c r="M49" s="431" t="s">
        <v>547</v>
      </c>
      <c r="N49" s="108" t="s">
        <v>768</v>
      </c>
      <c r="O49" s="112">
        <v>10503028</v>
      </c>
      <c r="P49" s="112">
        <v>9649119</v>
      </c>
      <c r="Q49" s="329">
        <f>P49/O49</f>
        <v>0.91869877905685871</v>
      </c>
      <c r="R49" s="334" t="s">
        <v>1055</v>
      </c>
    </row>
    <row r="50" spans="1:18" ht="72" customHeight="1" x14ac:dyDescent="0.2">
      <c r="A50" s="748"/>
      <c r="B50" s="560"/>
      <c r="C50" s="750"/>
      <c r="D50" s="751"/>
      <c r="E50" s="560"/>
      <c r="F50" s="560"/>
      <c r="G50" s="216" t="s">
        <v>769</v>
      </c>
      <c r="H50" s="283" t="s">
        <v>300</v>
      </c>
      <c r="I50" s="136" t="s">
        <v>1221</v>
      </c>
      <c r="J50" s="136">
        <v>0</v>
      </c>
      <c r="K50" s="219" t="s">
        <v>770</v>
      </c>
      <c r="L50" s="219" t="s">
        <v>626</v>
      </c>
      <c r="M50" s="431" t="s">
        <v>547</v>
      </c>
      <c r="N50" s="108" t="s">
        <v>771</v>
      </c>
      <c r="O50" s="112">
        <v>750000</v>
      </c>
      <c r="P50" s="112">
        <v>750000</v>
      </c>
      <c r="Q50" s="329">
        <f>P50/O50</f>
        <v>1</v>
      </c>
      <c r="R50" s="199"/>
    </row>
    <row r="51" spans="1:18" ht="88.5" customHeight="1" x14ac:dyDescent="0.2">
      <c r="A51" s="748"/>
      <c r="B51" s="560"/>
      <c r="C51" s="750"/>
      <c r="D51" s="751"/>
      <c r="E51" s="560"/>
      <c r="F51" s="560"/>
      <c r="G51" s="335" t="s">
        <v>889</v>
      </c>
      <c r="H51" s="283" t="s">
        <v>300</v>
      </c>
      <c r="I51" s="283" t="s">
        <v>1222</v>
      </c>
      <c r="J51" s="283">
        <v>20</v>
      </c>
      <c r="K51" s="336" t="s">
        <v>890</v>
      </c>
      <c r="L51" s="336" t="s">
        <v>626</v>
      </c>
      <c r="M51" s="431" t="s">
        <v>547</v>
      </c>
      <c r="N51" s="108" t="s">
        <v>891</v>
      </c>
      <c r="O51" s="161">
        <v>25906277</v>
      </c>
      <c r="P51" s="112">
        <v>25906277</v>
      </c>
      <c r="Q51" s="329">
        <f>P51/O51</f>
        <v>1</v>
      </c>
      <c r="R51" s="199"/>
    </row>
    <row r="52" spans="1:18" ht="124.5" customHeight="1" x14ac:dyDescent="0.2">
      <c r="A52" s="749"/>
      <c r="B52" s="561"/>
      <c r="C52" s="739"/>
      <c r="D52" s="740"/>
      <c r="E52" s="561"/>
      <c r="F52" s="561"/>
      <c r="G52" s="283" t="s">
        <v>164</v>
      </c>
      <c r="H52" s="283" t="s">
        <v>164</v>
      </c>
      <c r="I52" s="283" t="s">
        <v>164</v>
      </c>
      <c r="J52" s="283" t="s">
        <v>164</v>
      </c>
      <c r="K52" s="114" t="s">
        <v>892</v>
      </c>
      <c r="L52" s="323" t="s">
        <v>626</v>
      </c>
      <c r="M52" s="431" t="s">
        <v>547</v>
      </c>
      <c r="N52" s="155" t="s">
        <v>893</v>
      </c>
      <c r="O52" s="112">
        <v>32154</v>
      </c>
      <c r="P52" s="337">
        <v>0</v>
      </c>
      <c r="Q52" s="338">
        <f>P52/O52</f>
        <v>0</v>
      </c>
      <c r="R52" s="342" t="s">
        <v>1056</v>
      </c>
    </row>
    <row r="53" spans="1:18" ht="30" customHeight="1" x14ac:dyDescent="0.2">
      <c r="A53" s="343" t="s">
        <v>283</v>
      </c>
      <c r="B53" s="602" t="s">
        <v>955</v>
      </c>
      <c r="C53" s="602"/>
      <c r="D53" s="602"/>
      <c r="E53" s="602"/>
      <c r="F53" s="602"/>
      <c r="G53" s="602"/>
      <c r="H53" s="602"/>
      <c r="I53" s="602"/>
      <c r="J53" s="602"/>
      <c r="K53" s="602"/>
      <c r="L53" s="602"/>
      <c r="M53" s="602"/>
      <c r="N53" s="602"/>
      <c r="O53" s="339"/>
      <c r="P53" s="339"/>
      <c r="Q53" s="339"/>
      <c r="R53" s="204"/>
    </row>
    <row r="54" spans="1:18" ht="30" customHeight="1" x14ac:dyDescent="0.2">
      <c r="A54" s="344" t="s">
        <v>305</v>
      </c>
      <c r="B54" s="744" t="s">
        <v>1057</v>
      </c>
      <c r="C54" s="744"/>
      <c r="D54" s="744"/>
      <c r="E54" s="744"/>
      <c r="F54" s="744"/>
      <c r="G54" s="744"/>
      <c r="H54" s="744"/>
      <c r="I54" s="744"/>
      <c r="J54" s="744"/>
      <c r="K54" s="744"/>
      <c r="L54" s="744"/>
      <c r="M54" s="744"/>
      <c r="N54" s="744"/>
      <c r="O54" s="744"/>
      <c r="P54" s="340"/>
      <c r="Q54" s="203"/>
      <c r="R54" s="203"/>
    </row>
    <row r="55" spans="1:18" ht="15.75" customHeight="1" x14ac:dyDescent="0.2">
      <c r="A55" s="344" t="s">
        <v>342</v>
      </c>
      <c r="B55" s="744" t="s">
        <v>650</v>
      </c>
      <c r="C55" s="744"/>
      <c r="D55" s="744"/>
      <c r="E55" s="744"/>
      <c r="F55" s="744"/>
      <c r="G55" s="744"/>
      <c r="H55" s="744"/>
      <c r="I55" s="744"/>
      <c r="J55" s="744"/>
      <c r="K55" s="744"/>
      <c r="L55" s="744"/>
      <c r="M55" s="744"/>
      <c r="N55" s="744"/>
      <c r="O55" s="744"/>
      <c r="P55" s="340"/>
      <c r="Q55" s="203"/>
      <c r="R55" s="203"/>
    </row>
    <row r="56" spans="1:18" ht="15.75" x14ac:dyDescent="0.2">
      <c r="A56" s="344"/>
      <c r="B56" s="744"/>
      <c r="C56" s="744"/>
      <c r="D56" s="744"/>
      <c r="E56" s="744"/>
      <c r="F56" s="744"/>
      <c r="G56" s="744"/>
      <c r="H56" s="744"/>
      <c r="I56" s="744"/>
      <c r="J56" s="744"/>
      <c r="K56" s="744"/>
      <c r="L56" s="744"/>
      <c r="M56" s="744"/>
      <c r="N56" s="744"/>
      <c r="O56" s="744"/>
      <c r="P56" s="340"/>
      <c r="Q56" s="203"/>
      <c r="R56" s="203"/>
    </row>
    <row r="57" spans="1:18" x14ac:dyDescent="0.2">
      <c r="L57" s="162"/>
      <c r="M57" s="162"/>
      <c r="N57" s="162"/>
      <c r="O57" s="163"/>
      <c r="P57" s="302"/>
      <c r="Q57" s="115"/>
      <c r="R57" s="115"/>
    </row>
    <row r="58" spans="1:18" ht="21" x14ac:dyDescent="0.35">
      <c r="A58" s="164"/>
      <c r="B58" s="164"/>
      <c r="C58" s="164"/>
      <c r="D58" s="164"/>
      <c r="E58" s="164"/>
      <c r="F58" s="164"/>
      <c r="G58" s="164"/>
      <c r="H58" s="164"/>
      <c r="I58" s="164"/>
      <c r="J58" s="164"/>
      <c r="K58" s="164"/>
      <c r="L58" s="165"/>
      <c r="M58" s="165"/>
      <c r="N58" s="165"/>
      <c r="O58" s="165"/>
      <c r="P58" s="302"/>
      <c r="Q58" s="115"/>
      <c r="R58" s="115"/>
    </row>
    <row r="59" spans="1:18" x14ac:dyDescent="0.2">
      <c r="P59" s="302"/>
      <c r="Q59" s="115"/>
      <c r="R59" s="115"/>
    </row>
    <row r="60" spans="1:18" x14ac:dyDescent="0.2">
      <c r="P60" s="302"/>
      <c r="Q60" s="115"/>
      <c r="R60" s="115"/>
    </row>
  </sheetData>
  <mergeCells count="102">
    <mergeCell ref="R10:R11"/>
    <mergeCell ref="R12:R14"/>
    <mergeCell ref="L6:L8"/>
    <mergeCell ref="A1:R1"/>
    <mergeCell ref="A2:R2"/>
    <mergeCell ref="C3:D3"/>
    <mergeCell ref="A4:A5"/>
    <mergeCell ref="B4:B5"/>
    <mergeCell ref="C4:D5"/>
    <mergeCell ref="E4:E5"/>
    <mergeCell ref="K4:K5"/>
    <mergeCell ref="L4:L5"/>
    <mergeCell ref="M4:M5"/>
    <mergeCell ref="R6:R7"/>
    <mergeCell ref="A6:A8"/>
    <mergeCell ref="B6:B8"/>
    <mergeCell ref="C6:D8"/>
    <mergeCell ref="E6:E8"/>
    <mergeCell ref="K6:K8"/>
    <mergeCell ref="A9:A11"/>
    <mergeCell ref="B9:B11"/>
    <mergeCell ref="C9:D11"/>
    <mergeCell ref="E9:E11"/>
    <mergeCell ref="K9:K11"/>
    <mergeCell ref="Q10:Q11"/>
    <mergeCell ref="M6:M8"/>
    <mergeCell ref="N6:N7"/>
    <mergeCell ref="O6:O7"/>
    <mergeCell ref="P6:P7"/>
    <mergeCell ref="Q6:Q7"/>
    <mergeCell ref="L9:L11"/>
    <mergeCell ref="M9:M11"/>
    <mergeCell ref="N10:N11"/>
    <mergeCell ref="O10:O11"/>
    <mergeCell ref="P10:P11"/>
    <mergeCell ref="Q12:Q14"/>
    <mergeCell ref="A12:A14"/>
    <mergeCell ref="B12:B14"/>
    <mergeCell ref="C12:D14"/>
    <mergeCell ref="E12:E14"/>
    <mergeCell ref="F12:F14"/>
    <mergeCell ref="K12:K14"/>
    <mergeCell ref="L18:L19"/>
    <mergeCell ref="A15:A17"/>
    <mergeCell ref="B15:B17"/>
    <mergeCell ref="C15:D17"/>
    <mergeCell ref="E15:E17"/>
    <mergeCell ref="F15:F17"/>
    <mergeCell ref="K15:K17"/>
    <mergeCell ref="L15:L17"/>
    <mergeCell ref="M15:M17"/>
    <mergeCell ref="N15:N17"/>
    <mergeCell ref="L12:L14"/>
    <mergeCell ref="M12:M14"/>
    <mergeCell ref="N12:N14"/>
    <mergeCell ref="O12:O14"/>
    <mergeCell ref="P12:P14"/>
    <mergeCell ref="A18:A19"/>
    <mergeCell ref="B18:B19"/>
    <mergeCell ref="C18:D19"/>
    <mergeCell ref="E18:E19"/>
    <mergeCell ref="K18:K19"/>
    <mergeCell ref="F18:F19"/>
    <mergeCell ref="R18:R19"/>
    <mergeCell ref="O15:O17"/>
    <mergeCell ref="P15:P17"/>
    <mergeCell ref="Q15:Q17"/>
    <mergeCell ref="R15:R17"/>
    <mergeCell ref="M18:M19"/>
    <mergeCell ref="N18:N19"/>
    <mergeCell ref="O18:O19"/>
    <mergeCell ref="P18:P19"/>
    <mergeCell ref="Q18:Q19"/>
    <mergeCell ref="Q20:Q21"/>
    <mergeCell ref="R20:R21"/>
    <mergeCell ref="A20:A22"/>
    <mergeCell ref="B20:B22"/>
    <mergeCell ref="C20:D22"/>
    <mergeCell ref="E20:E22"/>
    <mergeCell ref="K20:K22"/>
    <mergeCell ref="L20:L22"/>
    <mergeCell ref="F24:F40"/>
    <mergeCell ref="M20:M22"/>
    <mergeCell ref="N20:N21"/>
    <mergeCell ref="O20:O21"/>
    <mergeCell ref="P20:P21"/>
    <mergeCell ref="C23:D23"/>
    <mergeCell ref="A24:A40"/>
    <mergeCell ref="B24:B40"/>
    <mergeCell ref="C24:D40"/>
    <mergeCell ref="E24:E40"/>
    <mergeCell ref="B56:O56"/>
    <mergeCell ref="S41:S47"/>
    <mergeCell ref="A41:A52"/>
    <mergeCell ref="B41:B52"/>
    <mergeCell ref="C41:D52"/>
    <mergeCell ref="E41:E52"/>
    <mergeCell ref="F41:F52"/>
    <mergeCell ref="T41:T47"/>
    <mergeCell ref="B53:N53"/>
    <mergeCell ref="B54:O54"/>
    <mergeCell ref="B55:O55"/>
  </mergeCells>
  <printOptions horizontalCentered="1"/>
  <pageMargins left="0.19685039370078741" right="0.19685039370078741" top="0.59055118110236227" bottom="0.19685039370078741" header="0.31496062992125984" footer="0.31496062992125984"/>
  <pageSetup paperSize="8" scale="30" firstPageNumber="21" fitToHeight="0" orientation="landscape" useFirstPageNumber="1" r:id="rId1"/>
  <headerFooter>
    <oddFooter>&amp;C&amp;"-,Uobičajeno"&amp;12Godišnji izvještaj o radu za 2023. godinu&amp;R&amp;"-,Uobičajeno"&amp;P</oddFooter>
  </headerFooter>
  <rowBreaks count="2" manualBreakCount="2">
    <brk id="23" max="17" man="1"/>
    <brk id="40" max="17"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BD7D"/>
    <pageSetUpPr fitToPage="1"/>
  </sheetPr>
  <dimension ref="A1:R50"/>
  <sheetViews>
    <sheetView view="pageBreakPreview" topLeftCell="G25" zoomScale="60" zoomScaleNormal="55" workbookViewId="0">
      <selection activeCell="H21" sqref="H21:H22"/>
    </sheetView>
  </sheetViews>
  <sheetFormatPr defaultColWidth="8.85546875" defaultRowHeight="12.75" x14ac:dyDescent="0.2"/>
  <cols>
    <col min="1" max="1" width="8.85546875" style="173"/>
    <col min="2" max="2" width="39.85546875" style="173" customWidth="1"/>
    <col min="3" max="3" width="29.85546875" style="173" customWidth="1"/>
    <col min="4" max="5" width="22.140625" style="173" customWidth="1"/>
    <col min="6" max="6" width="75.28515625" style="362" customWidth="1"/>
    <col min="7" max="10" width="25.42578125" style="173" customWidth="1"/>
    <col min="11" max="11" width="44.7109375" style="173" customWidth="1"/>
    <col min="12" max="13" width="25.42578125" style="173" customWidth="1"/>
    <col min="14" max="14" width="25" style="173" customWidth="1"/>
    <col min="15" max="15" width="25.140625" style="162" customWidth="1"/>
    <col min="16" max="16" width="21" style="360" customWidth="1"/>
    <col min="17" max="17" width="16.42578125" style="361" customWidth="1"/>
    <col min="18" max="18" width="124.85546875" style="362" customWidth="1"/>
    <col min="19" max="16384" width="8.85546875" style="173"/>
  </cols>
  <sheetData>
    <row r="1" spans="1:18" s="82" customFormat="1" ht="33.75" customHeight="1" x14ac:dyDescent="0.2">
      <c r="A1" s="816" t="s">
        <v>949</v>
      </c>
      <c r="B1" s="816"/>
      <c r="C1" s="816"/>
      <c r="D1" s="816"/>
      <c r="E1" s="816"/>
      <c r="F1" s="816"/>
      <c r="G1" s="816"/>
      <c r="H1" s="816"/>
      <c r="I1" s="816"/>
      <c r="J1" s="816"/>
      <c r="K1" s="816"/>
      <c r="L1" s="816"/>
      <c r="M1" s="816"/>
      <c r="N1" s="816"/>
      <c r="O1" s="816"/>
      <c r="P1" s="816"/>
      <c r="Q1" s="816"/>
      <c r="R1" s="816"/>
    </row>
    <row r="2" spans="1:18" s="346" customFormat="1" ht="33.75" customHeight="1" x14ac:dyDescent="0.2">
      <c r="A2" s="816" t="s">
        <v>941</v>
      </c>
      <c r="B2" s="816"/>
      <c r="C2" s="816"/>
      <c r="D2" s="816"/>
      <c r="E2" s="816"/>
      <c r="F2" s="816"/>
      <c r="G2" s="816"/>
      <c r="H2" s="816"/>
      <c r="I2" s="816"/>
      <c r="J2" s="816"/>
      <c r="K2" s="816"/>
      <c r="L2" s="816"/>
      <c r="M2" s="816"/>
      <c r="N2" s="816"/>
      <c r="O2" s="816"/>
      <c r="P2" s="816"/>
      <c r="Q2" s="816"/>
      <c r="R2" s="816"/>
    </row>
    <row r="3" spans="1:18" s="176" customFormat="1" ht="70.5" customHeight="1" x14ac:dyDescent="0.25">
      <c r="A3" s="184" t="s">
        <v>255</v>
      </c>
      <c r="B3" s="184" t="s">
        <v>69</v>
      </c>
      <c r="C3" s="554" t="s">
        <v>179</v>
      </c>
      <c r="D3" s="555"/>
      <c r="E3" s="184" t="s">
        <v>178</v>
      </c>
      <c r="F3" s="184" t="s">
        <v>935</v>
      </c>
      <c r="G3" s="184" t="s">
        <v>154</v>
      </c>
      <c r="H3" s="184" t="s">
        <v>160</v>
      </c>
      <c r="I3" s="184" t="s">
        <v>161</v>
      </c>
      <c r="J3" s="184" t="s">
        <v>936</v>
      </c>
      <c r="K3" s="184" t="s">
        <v>156</v>
      </c>
      <c r="L3" s="184" t="s">
        <v>155</v>
      </c>
      <c r="M3" s="184" t="s">
        <v>157</v>
      </c>
      <c r="N3" s="184" t="s">
        <v>158</v>
      </c>
      <c r="O3" s="184" t="s">
        <v>159</v>
      </c>
      <c r="P3" s="347" t="s">
        <v>937</v>
      </c>
      <c r="Q3" s="348" t="s">
        <v>938</v>
      </c>
      <c r="R3" s="349" t="s">
        <v>939</v>
      </c>
    </row>
    <row r="4" spans="1:18" ht="107.25" customHeight="1" x14ac:dyDescent="0.2">
      <c r="A4" s="783">
        <v>23</v>
      </c>
      <c r="B4" s="784" t="s">
        <v>419</v>
      </c>
      <c r="C4" s="784" t="s">
        <v>405</v>
      </c>
      <c r="D4" s="784"/>
      <c r="E4" s="784" t="s">
        <v>439</v>
      </c>
      <c r="F4" s="662" t="s">
        <v>1060</v>
      </c>
      <c r="G4" s="171" t="s">
        <v>420</v>
      </c>
      <c r="H4" s="168" t="s">
        <v>451</v>
      </c>
      <c r="I4" s="297" t="s">
        <v>817</v>
      </c>
      <c r="J4" s="297" t="s">
        <v>817</v>
      </c>
      <c r="K4" s="293" t="s">
        <v>444</v>
      </c>
      <c r="L4" s="293" t="s">
        <v>1061</v>
      </c>
      <c r="M4" s="293" t="s">
        <v>547</v>
      </c>
      <c r="N4" s="299" t="s">
        <v>421</v>
      </c>
      <c r="O4" s="301">
        <v>692372</v>
      </c>
      <c r="P4" s="249">
        <v>458355.67999999993</v>
      </c>
      <c r="Q4" s="432">
        <v>0.66</v>
      </c>
      <c r="R4" s="350" t="s">
        <v>1062</v>
      </c>
    </row>
    <row r="5" spans="1:18" ht="69" customHeight="1" x14ac:dyDescent="0.2">
      <c r="A5" s="783"/>
      <c r="B5" s="784"/>
      <c r="C5" s="784"/>
      <c r="D5" s="784"/>
      <c r="E5" s="784"/>
      <c r="F5" s="814"/>
      <c r="G5" s="171" t="s">
        <v>422</v>
      </c>
      <c r="H5" s="168" t="s">
        <v>452</v>
      </c>
      <c r="I5" s="297" t="s">
        <v>818</v>
      </c>
      <c r="J5" s="297" t="s">
        <v>818</v>
      </c>
      <c r="K5" s="169" t="s">
        <v>423</v>
      </c>
      <c r="L5" s="293" t="s">
        <v>437</v>
      </c>
      <c r="M5" s="169" t="s">
        <v>423</v>
      </c>
      <c r="N5" s="299" t="s">
        <v>423</v>
      </c>
      <c r="O5" s="167" t="s">
        <v>1176</v>
      </c>
      <c r="P5" s="351" t="s">
        <v>1176</v>
      </c>
      <c r="Q5" s="167" t="s">
        <v>1176</v>
      </c>
      <c r="R5" s="352"/>
    </row>
    <row r="6" spans="1:18" ht="75" customHeight="1" x14ac:dyDescent="0.2">
      <c r="A6" s="783"/>
      <c r="B6" s="784"/>
      <c r="C6" s="784"/>
      <c r="D6" s="784"/>
      <c r="E6" s="784"/>
      <c r="F6" s="815"/>
      <c r="G6" s="171" t="s">
        <v>424</v>
      </c>
      <c r="H6" s="168" t="s">
        <v>453</v>
      </c>
      <c r="I6" s="297" t="s">
        <v>819</v>
      </c>
      <c r="J6" s="297" t="s">
        <v>819</v>
      </c>
      <c r="K6" s="169" t="s">
        <v>423</v>
      </c>
      <c r="L6" s="293" t="s">
        <v>437</v>
      </c>
      <c r="M6" s="169" t="s">
        <v>423</v>
      </c>
      <c r="N6" s="299" t="s">
        <v>423</v>
      </c>
      <c r="O6" s="167" t="s">
        <v>1176</v>
      </c>
      <c r="P6" s="351" t="s">
        <v>1176</v>
      </c>
      <c r="Q6" s="167" t="s">
        <v>1176</v>
      </c>
      <c r="R6" s="352"/>
    </row>
    <row r="7" spans="1:18" ht="94.5" customHeight="1" x14ac:dyDescent="0.2">
      <c r="A7" s="783">
        <v>24</v>
      </c>
      <c r="B7" s="784" t="s">
        <v>537</v>
      </c>
      <c r="C7" s="784" t="s">
        <v>538</v>
      </c>
      <c r="D7" s="784"/>
      <c r="E7" s="784" t="s">
        <v>439</v>
      </c>
      <c r="F7" s="813" t="s">
        <v>1179</v>
      </c>
      <c r="G7" s="171" t="s">
        <v>438</v>
      </c>
      <c r="H7" s="168" t="s">
        <v>454</v>
      </c>
      <c r="I7" s="297" t="s">
        <v>819</v>
      </c>
      <c r="J7" s="297" t="s">
        <v>1063</v>
      </c>
      <c r="K7" s="169" t="s">
        <v>423</v>
      </c>
      <c r="L7" s="293" t="s">
        <v>437</v>
      </c>
      <c r="M7" s="169" t="s">
        <v>423</v>
      </c>
      <c r="N7" s="299" t="s">
        <v>423</v>
      </c>
      <c r="O7" s="167" t="s">
        <v>1176</v>
      </c>
      <c r="P7" s="351" t="s">
        <v>1176</v>
      </c>
      <c r="Q7" s="167" t="s">
        <v>1176</v>
      </c>
      <c r="R7" s="353"/>
    </row>
    <row r="8" spans="1:18" ht="90.75" customHeight="1" x14ac:dyDescent="0.2">
      <c r="A8" s="783"/>
      <c r="B8" s="784"/>
      <c r="C8" s="784"/>
      <c r="D8" s="784"/>
      <c r="E8" s="784"/>
      <c r="F8" s="814"/>
      <c r="G8" s="171" t="s">
        <v>425</v>
      </c>
      <c r="H8" s="168" t="s">
        <v>455</v>
      </c>
      <c r="I8" s="297" t="s">
        <v>819</v>
      </c>
      <c r="J8" s="297" t="s">
        <v>819</v>
      </c>
      <c r="K8" s="169" t="s">
        <v>423</v>
      </c>
      <c r="L8" s="293" t="s">
        <v>437</v>
      </c>
      <c r="M8" s="169" t="s">
        <v>423</v>
      </c>
      <c r="N8" s="299" t="s">
        <v>423</v>
      </c>
      <c r="O8" s="167" t="s">
        <v>1176</v>
      </c>
      <c r="P8" s="351" t="s">
        <v>1176</v>
      </c>
      <c r="Q8" s="167" t="s">
        <v>1176</v>
      </c>
      <c r="R8" s="353"/>
    </row>
    <row r="9" spans="1:18" ht="206.45" customHeight="1" x14ac:dyDescent="0.2">
      <c r="A9" s="783"/>
      <c r="B9" s="784"/>
      <c r="C9" s="784"/>
      <c r="D9" s="784"/>
      <c r="E9" s="784"/>
      <c r="F9" s="815"/>
      <c r="G9" s="171" t="s">
        <v>426</v>
      </c>
      <c r="H9" s="168" t="s">
        <v>456</v>
      </c>
      <c r="I9" s="297" t="s">
        <v>819</v>
      </c>
      <c r="J9" s="297" t="s">
        <v>851</v>
      </c>
      <c r="K9" s="293" t="s">
        <v>444</v>
      </c>
      <c r="L9" s="293" t="s">
        <v>1061</v>
      </c>
      <c r="M9" s="294" t="s">
        <v>547</v>
      </c>
      <c r="N9" s="295" t="s">
        <v>421</v>
      </c>
      <c r="O9" s="301">
        <v>4809316</v>
      </c>
      <c r="P9" s="249">
        <v>4338316.91</v>
      </c>
      <c r="Q9" s="432">
        <v>0.9</v>
      </c>
      <c r="R9" s="350" t="s">
        <v>1064</v>
      </c>
    </row>
    <row r="10" spans="1:18" ht="151.5" customHeight="1" x14ac:dyDescent="0.2">
      <c r="A10" s="783">
        <v>37</v>
      </c>
      <c r="B10" s="784" t="s">
        <v>448</v>
      </c>
      <c r="C10" s="784" t="s">
        <v>427</v>
      </c>
      <c r="D10" s="784"/>
      <c r="E10" s="784" t="s">
        <v>439</v>
      </c>
      <c r="F10" s="813" t="s">
        <v>1065</v>
      </c>
      <c r="G10" s="171" t="s">
        <v>440</v>
      </c>
      <c r="H10" s="168" t="s">
        <v>300</v>
      </c>
      <c r="I10" s="168" t="s">
        <v>820</v>
      </c>
      <c r="J10" s="168" t="s">
        <v>858</v>
      </c>
      <c r="K10" s="808" t="s">
        <v>445</v>
      </c>
      <c r="L10" s="809" t="s">
        <v>1061</v>
      </c>
      <c r="M10" s="811" t="s">
        <v>547</v>
      </c>
      <c r="N10" s="812" t="s">
        <v>1177</v>
      </c>
      <c r="O10" s="797">
        <v>30277253</v>
      </c>
      <c r="P10" s="798">
        <v>26104689.609999999</v>
      </c>
      <c r="Q10" s="800">
        <v>0.86</v>
      </c>
      <c r="R10" s="781" t="s">
        <v>1066</v>
      </c>
    </row>
    <row r="11" spans="1:18" ht="56.25" customHeight="1" x14ac:dyDescent="0.2">
      <c r="A11" s="783"/>
      <c r="B11" s="784"/>
      <c r="C11" s="784"/>
      <c r="D11" s="784"/>
      <c r="E11" s="784"/>
      <c r="F11" s="814"/>
      <c r="G11" s="171" t="s">
        <v>441</v>
      </c>
      <c r="H11" s="168" t="s">
        <v>300</v>
      </c>
      <c r="I11" s="168" t="s">
        <v>754</v>
      </c>
      <c r="J11" s="168" t="s">
        <v>821</v>
      </c>
      <c r="K11" s="808"/>
      <c r="L11" s="810"/>
      <c r="M11" s="811"/>
      <c r="N11" s="812"/>
      <c r="O11" s="797"/>
      <c r="P11" s="799"/>
      <c r="Q11" s="801" t="e">
        <v>#DIV/0!</v>
      </c>
      <c r="R11" s="782"/>
    </row>
    <row r="12" spans="1:18" ht="60.75" customHeight="1" x14ac:dyDescent="0.2">
      <c r="A12" s="783">
        <v>38</v>
      </c>
      <c r="B12" s="784" t="s">
        <v>449</v>
      </c>
      <c r="C12" s="784" t="s">
        <v>540</v>
      </c>
      <c r="D12" s="784"/>
      <c r="E12" s="784" t="s">
        <v>428</v>
      </c>
      <c r="F12" s="788" t="s">
        <v>1067</v>
      </c>
      <c r="G12" s="171" t="s">
        <v>349</v>
      </c>
      <c r="H12" s="168" t="s">
        <v>300</v>
      </c>
      <c r="I12" s="168" t="s">
        <v>821</v>
      </c>
      <c r="J12" s="168" t="s">
        <v>821</v>
      </c>
      <c r="K12" s="808" t="s">
        <v>444</v>
      </c>
      <c r="L12" s="809" t="s">
        <v>1061</v>
      </c>
      <c r="M12" s="811" t="s">
        <v>547</v>
      </c>
      <c r="N12" s="783" t="s">
        <v>421</v>
      </c>
      <c r="O12" s="797">
        <v>2320000</v>
      </c>
      <c r="P12" s="798">
        <v>1822624.14</v>
      </c>
      <c r="Q12" s="800">
        <v>0.79</v>
      </c>
      <c r="R12" s="806" t="s">
        <v>1068</v>
      </c>
    </row>
    <row r="13" spans="1:18" ht="99" customHeight="1" x14ac:dyDescent="0.2">
      <c r="A13" s="783"/>
      <c r="B13" s="784"/>
      <c r="C13" s="784"/>
      <c r="D13" s="784"/>
      <c r="E13" s="784"/>
      <c r="F13" s="790"/>
      <c r="G13" s="171" t="s">
        <v>429</v>
      </c>
      <c r="H13" s="168" t="s">
        <v>300</v>
      </c>
      <c r="I13" s="168" t="s">
        <v>822</v>
      </c>
      <c r="J13" s="168" t="s">
        <v>822</v>
      </c>
      <c r="K13" s="808"/>
      <c r="L13" s="810"/>
      <c r="M13" s="811"/>
      <c r="N13" s="783"/>
      <c r="O13" s="797"/>
      <c r="P13" s="799"/>
      <c r="Q13" s="801" t="e">
        <v>#DIV/0!</v>
      </c>
      <c r="R13" s="807"/>
    </row>
    <row r="14" spans="1:18" ht="124.9" customHeight="1" x14ac:dyDescent="0.2">
      <c r="A14" s="295">
        <v>39</v>
      </c>
      <c r="B14" s="298" t="s">
        <v>430</v>
      </c>
      <c r="C14" s="784" t="s">
        <v>431</v>
      </c>
      <c r="D14" s="784"/>
      <c r="E14" s="298" t="s">
        <v>439</v>
      </c>
      <c r="F14" s="298" t="s">
        <v>1069</v>
      </c>
      <c r="G14" s="171" t="s">
        <v>432</v>
      </c>
      <c r="H14" s="168" t="s">
        <v>300</v>
      </c>
      <c r="I14" s="168" t="s">
        <v>823</v>
      </c>
      <c r="J14" s="168" t="s">
        <v>858</v>
      </c>
      <c r="K14" s="293" t="s">
        <v>445</v>
      </c>
      <c r="L14" s="293" t="s">
        <v>1061</v>
      </c>
      <c r="M14" s="294" t="s">
        <v>547</v>
      </c>
      <c r="N14" s="299" t="s">
        <v>1177</v>
      </c>
      <c r="O14" s="296">
        <v>10406593</v>
      </c>
      <c r="P14" s="322">
        <v>9348650.9199999999</v>
      </c>
      <c r="Q14" s="433">
        <v>0.9</v>
      </c>
      <c r="R14" s="354" t="s">
        <v>1070</v>
      </c>
    </row>
    <row r="15" spans="1:18" ht="181.15" customHeight="1" x14ac:dyDescent="0.2">
      <c r="A15" s="295">
        <v>49</v>
      </c>
      <c r="B15" s="298" t="s">
        <v>433</v>
      </c>
      <c r="C15" s="784" t="s">
        <v>450</v>
      </c>
      <c r="D15" s="784"/>
      <c r="E15" s="298" t="s">
        <v>175</v>
      </c>
      <c r="F15" s="298" t="s">
        <v>1071</v>
      </c>
      <c r="G15" s="171" t="s">
        <v>442</v>
      </c>
      <c r="H15" s="170" t="s">
        <v>443</v>
      </c>
      <c r="I15" s="168" t="s">
        <v>824</v>
      </c>
      <c r="J15" s="168" t="s">
        <v>1072</v>
      </c>
      <c r="K15" s="293" t="s">
        <v>445</v>
      </c>
      <c r="L15" s="293" t="s">
        <v>1061</v>
      </c>
      <c r="M15" s="294" t="s">
        <v>547</v>
      </c>
      <c r="N15" s="299" t="s">
        <v>1177</v>
      </c>
      <c r="O15" s="296">
        <v>78328869</v>
      </c>
      <c r="P15" s="251">
        <v>82764942.390000001</v>
      </c>
      <c r="Q15" s="434">
        <v>1.06</v>
      </c>
      <c r="R15" s="355"/>
    </row>
    <row r="16" spans="1:18" ht="172.5" customHeight="1" x14ac:dyDescent="0.2">
      <c r="A16" s="295">
        <v>53</v>
      </c>
      <c r="B16" s="298" t="s">
        <v>541</v>
      </c>
      <c r="C16" s="785" t="s">
        <v>542</v>
      </c>
      <c r="D16" s="786"/>
      <c r="E16" s="298" t="s">
        <v>175</v>
      </c>
      <c r="F16" s="298" t="s">
        <v>1073</v>
      </c>
      <c r="G16" s="171" t="s">
        <v>543</v>
      </c>
      <c r="H16" s="168" t="s">
        <v>544</v>
      </c>
      <c r="I16" s="172" t="s">
        <v>825</v>
      </c>
      <c r="J16" s="172" t="s">
        <v>1074</v>
      </c>
      <c r="K16" s="293" t="s">
        <v>445</v>
      </c>
      <c r="L16" s="293" t="s">
        <v>1061</v>
      </c>
      <c r="M16" s="294" t="s">
        <v>547</v>
      </c>
      <c r="N16" s="299" t="s">
        <v>545</v>
      </c>
      <c r="O16" s="296">
        <v>0</v>
      </c>
      <c r="P16" s="249">
        <v>0</v>
      </c>
      <c r="Q16" s="434">
        <v>0</v>
      </c>
      <c r="R16" s="356" t="s">
        <v>1178</v>
      </c>
    </row>
    <row r="17" spans="1:18" ht="109.5" customHeight="1" x14ac:dyDescent="0.2">
      <c r="A17" s="779">
        <v>55</v>
      </c>
      <c r="B17" s="788" t="s">
        <v>434</v>
      </c>
      <c r="C17" s="791" t="s">
        <v>221</v>
      </c>
      <c r="D17" s="792"/>
      <c r="E17" s="788" t="s">
        <v>175</v>
      </c>
      <c r="F17" s="788" t="s">
        <v>1044</v>
      </c>
      <c r="G17" s="802" t="s">
        <v>826</v>
      </c>
      <c r="H17" s="803" t="s">
        <v>457</v>
      </c>
      <c r="I17" s="803" t="s">
        <v>827</v>
      </c>
      <c r="J17" s="804" t="s">
        <v>1075</v>
      </c>
      <c r="K17" s="293" t="s">
        <v>546</v>
      </c>
      <c r="L17" s="293" t="s">
        <v>1061</v>
      </c>
      <c r="M17" s="294" t="s">
        <v>547</v>
      </c>
      <c r="N17" s="783" t="s">
        <v>421</v>
      </c>
      <c r="O17" s="797">
        <v>109328314</v>
      </c>
      <c r="P17" s="798">
        <v>88565898.810000002</v>
      </c>
      <c r="Q17" s="800">
        <v>0.81</v>
      </c>
      <c r="R17" s="781" t="s">
        <v>1076</v>
      </c>
    </row>
    <row r="18" spans="1:18" ht="108" customHeight="1" x14ac:dyDescent="0.2">
      <c r="A18" s="787"/>
      <c r="B18" s="789"/>
      <c r="C18" s="793"/>
      <c r="D18" s="794"/>
      <c r="E18" s="789"/>
      <c r="F18" s="789"/>
      <c r="G18" s="802"/>
      <c r="H18" s="803"/>
      <c r="I18" s="803"/>
      <c r="J18" s="805"/>
      <c r="K18" s="293" t="s">
        <v>446</v>
      </c>
      <c r="L18" s="293" t="s">
        <v>1077</v>
      </c>
      <c r="M18" s="293" t="s">
        <v>547</v>
      </c>
      <c r="N18" s="783"/>
      <c r="O18" s="797"/>
      <c r="P18" s="799"/>
      <c r="Q18" s="801" t="e">
        <v>#DIV/0!</v>
      </c>
      <c r="R18" s="782"/>
    </row>
    <row r="19" spans="1:18" ht="129" customHeight="1" x14ac:dyDescent="0.2">
      <c r="A19" s="787"/>
      <c r="B19" s="789"/>
      <c r="C19" s="793"/>
      <c r="D19" s="794"/>
      <c r="E19" s="789"/>
      <c r="F19" s="789"/>
      <c r="G19" s="171" t="s">
        <v>828</v>
      </c>
      <c r="H19" s="168" t="s">
        <v>763</v>
      </c>
      <c r="I19" s="168" t="s">
        <v>819</v>
      </c>
      <c r="J19" s="357" t="s">
        <v>1078</v>
      </c>
      <c r="K19" s="293" t="s">
        <v>829</v>
      </c>
      <c r="L19" s="293" t="s">
        <v>1077</v>
      </c>
      <c r="M19" s="294" t="s">
        <v>547</v>
      </c>
      <c r="N19" s="295" t="s">
        <v>435</v>
      </c>
      <c r="O19" s="296">
        <v>39256246</v>
      </c>
      <c r="P19" s="322">
        <v>83204144.290000007</v>
      </c>
      <c r="Q19" s="433">
        <v>2.12</v>
      </c>
      <c r="R19" s="358"/>
    </row>
    <row r="20" spans="1:18" ht="164.25" customHeight="1" x14ac:dyDescent="0.2">
      <c r="A20" s="787"/>
      <c r="B20" s="789"/>
      <c r="C20" s="793"/>
      <c r="D20" s="794"/>
      <c r="E20" s="789"/>
      <c r="F20" s="789"/>
      <c r="G20" s="171" t="s">
        <v>830</v>
      </c>
      <c r="H20" s="168" t="s">
        <v>652</v>
      </c>
      <c r="I20" s="168" t="s">
        <v>831</v>
      </c>
      <c r="J20" s="168" t="s">
        <v>831</v>
      </c>
      <c r="K20" s="293" t="s">
        <v>447</v>
      </c>
      <c r="L20" s="293" t="s">
        <v>1079</v>
      </c>
      <c r="M20" s="294" t="s">
        <v>547</v>
      </c>
      <c r="N20" s="295" t="s">
        <v>436</v>
      </c>
      <c r="O20" s="296">
        <v>81343</v>
      </c>
      <c r="P20" s="322">
        <v>56574.69999999999</v>
      </c>
      <c r="Q20" s="433">
        <v>0.7</v>
      </c>
      <c r="R20" s="359" t="s">
        <v>1080</v>
      </c>
    </row>
    <row r="21" spans="1:18" ht="118.15" customHeight="1" x14ac:dyDescent="0.2">
      <c r="A21" s="787"/>
      <c r="B21" s="789"/>
      <c r="C21" s="793"/>
      <c r="D21" s="794"/>
      <c r="E21" s="789"/>
      <c r="F21" s="789"/>
      <c r="G21" s="775" t="s">
        <v>832</v>
      </c>
      <c r="H21" s="619" t="s">
        <v>1223</v>
      </c>
      <c r="I21" s="619" t="s">
        <v>1224</v>
      </c>
      <c r="J21" s="619" t="s">
        <v>1225</v>
      </c>
      <c r="K21" s="293" t="s">
        <v>445</v>
      </c>
      <c r="L21" s="293" t="s">
        <v>1061</v>
      </c>
      <c r="M21" s="777" t="s">
        <v>547</v>
      </c>
      <c r="N21" s="779" t="s">
        <v>545</v>
      </c>
      <c r="O21" s="769">
        <v>88350042</v>
      </c>
      <c r="P21" s="757">
        <v>85893287.530000001</v>
      </c>
      <c r="Q21" s="771">
        <v>0.97</v>
      </c>
      <c r="R21" s="773" t="s">
        <v>1081</v>
      </c>
    </row>
    <row r="22" spans="1:18" ht="105.75" customHeight="1" x14ac:dyDescent="0.2">
      <c r="A22" s="787"/>
      <c r="B22" s="789"/>
      <c r="C22" s="793"/>
      <c r="D22" s="794"/>
      <c r="E22" s="789"/>
      <c r="F22" s="789"/>
      <c r="G22" s="776"/>
      <c r="H22" s="620"/>
      <c r="I22" s="620"/>
      <c r="J22" s="620"/>
      <c r="K22" s="293" t="s">
        <v>446</v>
      </c>
      <c r="L22" s="293" t="s">
        <v>1077</v>
      </c>
      <c r="M22" s="778"/>
      <c r="N22" s="780"/>
      <c r="O22" s="770"/>
      <c r="P22" s="757"/>
      <c r="Q22" s="771" t="e">
        <v>#DIV/0!</v>
      </c>
      <c r="R22" s="774"/>
    </row>
    <row r="23" spans="1:18" ht="148.15" customHeight="1" x14ac:dyDescent="0.2">
      <c r="A23" s="787"/>
      <c r="B23" s="789"/>
      <c r="C23" s="793"/>
      <c r="D23" s="794"/>
      <c r="E23" s="789"/>
      <c r="F23" s="789"/>
      <c r="G23" s="775" t="s">
        <v>833</v>
      </c>
      <c r="H23" s="619" t="s">
        <v>954</v>
      </c>
      <c r="I23" s="619" t="s">
        <v>827</v>
      </c>
      <c r="J23" s="619" t="s">
        <v>1226</v>
      </c>
      <c r="K23" s="293" t="s">
        <v>834</v>
      </c>
      <c r="L23" s="293" t="s">
        <v>1061</v>
      </c>
      <c r="M23" s="777" t="s">
        <v>547</v>
      </c>
      <c r="N23" s="779" t="s">
        <v>835</v>
      </c>
      <c r="O23" s="769">
        <v>270064582</v>
      </c>
      <c r="P23" s="757">
        <v>269951555.13</v>
      </c>
      <c r="Q23" s="771">
        <v>1</v>
      </c>
      <c r="R23" s="772"/>
    </row>
    <row r="24" spans="1:18" ht="113.45" customHeight="1" x14ac:dyDescent="0.2">
      <c r="A24" s="787"/>
      <c r="B24" s="789"/>
      <c r="C24" s="793"/>
      <c r="D24" s="794"/>
      <c r="E24" s="789"/>
      <c r="F24" s="789"/>
      <c r="G24" s="776"/>
      <c r="H24" s="620"/>
      <c r="I24" s="620"/>
      <c r="J24" s="620"/>
      <c r="K24" s="293" t="s">
        <v>836</v>
      </c>
      <c r="L24" s="293" t="s">
        <v>1077</v>
      </c>
      <c r="M24" s="778"/>
      <c r="N24" s="780"/>
      <c r="O24" s="770"/>
      <c r="P24" s="757"/>
      <c r="Q24" s="771" t="e">
        <v>#DIV/0!</v>
      </c>
      <c r="R24" s="772"/>
    </row>
    <row r="25" spans="1:18" ht="145.9" customHeight="1" x14ac:dyDescent="0.2">
      <c r="A25" s="787"/>
      <c r="B25" s="789"/>
      <c r="C25" s="793"/>
      <c r="D25" s="794"/>
      <c r="E25" s="789"/>
      <c r="F25" s="789"/>
      <c r="G25" s="775" t="s">
        <v>837</v>
      </c>
      <c r="H25" s="619" t="s">
        <v>954</v>
      </c>
      <c r="I25" s="619" t="s">
        <v>1224</v>
      </c>
      <c r="J25" s="619" t="s">
        <v>1213</v>
      </c>
      <c r="K25" s="293" t="s">
        <v>445</v>
      </c>
      <c r="L25" s="293" t="s">
        <v>1061</v>
      </c>
      <c r="M25" s="777" t="s">
        <v>547</v>
      </c>
      <c r="N25" s="779" t="s">
        <v>838</v>
      </c>
      <c r="O25" s="769">
        <v>2676872</v>
      </c>
      <c r="P25" s="757">
        <v>2081059</v>
      </c>
      <c r="Q25" s="771">
        <v>0.78</v>
      </c>
      <c r="R25" s="773" t="s">
        <v>1082</v>
      </c>
    </row>
    <row r="26" spans="1:18" ht="91.5" customHeight="1" x14ac:dyDescent="0.2">
      <c r="A26" s="780"/>
      <c r="B26" s="790"/>
      <c r="C26" s="795"/>
      <c r="D26" s="796"/>
      <c r="E26" s="790"/>
      <c r="F26" s="790"/>
      <c r="G26" s="776"/>
      <c r="H26" s="620"/>
      <c r="I26" s="620"/>
      <c r="J26" s="620"/>
      <c r="K26" s="293" t="s">
        <v>446</v>
      </c>
      <c r="L26" s="293" t="s">
        <v>1077</v>
      </c>
      <c r="M26" s="778"/>
      <c r="N26" s="780"/>
      <c r="O26" s="770"/>
      <c r="P26" s="757"/>
      <c r="Q26" s="771"/>
      <c r="R26" s="774"/>
    </row>
    <row r="27" spans="1:18" ht="28.5" customHeight="1" x14ac:dyDescent="0.2">
      <c r="A27" s="374" t="s">
        <v>283</v>
      </c>
      <c r="B27" s="375" t="s">
        <v>523</v>
      </c>
      <c r="C27" s="375"/>
      <c r="D27" s="376"/>
      <c r="E27" s="376"/>
      <c r="F27" s="376"/>
      <c r="G27" s="376"/>
      <c r="H27" s="376"/>
      <c r="I27" s="376"/>
      <c r="J27" s="376"/>
      <c r="K27" s="166"/>
      <c r="L27" s="166"/>
      <c r="M27" s="166"/>
    </row>
    <row r="29" spans="1:18" ht="27" customHeight="1" x14ac:dyDescent="0.2">
      <c r="O29" s="768"/>
      <c r="P29" s="768"/>
      <c r="R29" s="363"/>
    </row>
    <row r="30" spans="1:18" ht="33" customHeight="1" x14ac:dyDescent="0.2">
      <c r="O30" s="364"/>
      <c r="P30" s="365"/>
      <c r="Q30" s="366"/>
    </row>
    <row r="31" spans="1:18" ht="30.6" customHeight="1" x14ac:dyDescent="0.2">
      <c r="O31" s="367"/>
      <c r="P31" s="365"/>
      <c r="Q31" s="366"/>
      <c r="R31" s="368"/>
    </row>
    <row r="32" spans="1:18" ht="27.6" customHeight="1" x14ac:dyDescent="0.2">
      <c r="O32" s="364"/>
      <c r="P32" s="365"/>
      <c r="Q32" s="366"/>
      <c r="R32" s="369"/>
    </row>
    <row r="33" spans="15:18" ht="15" x14ac:dyDescent="0.2">
      <c r="O33" s="364"/>
      <c r="P33" s="365"/>
      <c r="Q33" s="366"/>
      <c r="R33" s="369"/>
    </row>
    <row r="34" spans="15:18" ht="15" x14ac:dyDescent="0.2">
      <c r="O34" s="364"/>
      <c r="P34" s="365"/>
      <c r="Q34" s="366"/>
      <c r="R34" s="369"/>
    </row>
    <row r="35" spans="15:18" ht="12.75" customHeight="1" x14ac:dyDescent="0.2">
      <c r="O35" s="364"/>
      <c r="P35" s="365"/>
      <c r="Q35" s="366"/>
      <c r="R35" s="369"/>
    </row>
    <row r="36" spans="15:18" ht="12.75" customHeight="1" x14ac:dyDescent="0.2">
      <c r="O36" s="364"/>
      <c r="P36" s="365"/>
      <c r="Q36" s="366"/>
      <c r="R36" s="369"/>
    </row>
    <row r="37" spans="15:18" ht="15" x14ac:dyDescent="0.2">
      <c r="O37" s="768"/>
      <c r="P37" s="768"/>
      <c r="Q37" s="366"/>
      <c r="R37" s="369"/>
    </row>
    <row r="38" spans="15:18" ht="15" x14ac:dyDescent="0.2">
      <c r="O38" s="364"/>
      <c r="P38" s="365"/>
      <c r="Q38" s="366"/>
      <c r="R38" s="369"/>
    </row>
    <row r="39" spans="15:18" ht="15" x14ac:dyDescent="0.2">
      <c r="O39" s="370"/>
      <c r="P39" s="370"/>
      <c r="Q39" s="366"/>
      <c r="R39" s="369"/>
    </row>
    <row r="40" spans="15:18" ht="15" x14ac:dyDescent="0.2">
      <c r="O40" s="365"/>
      <c r="P40" s="365"/>
      <c r="Q40" s="366"/>
      <c r="R40" s="369"/>
    </row>
    <row r="41" spans="15:18" ht="15" x14ac:dyDescent="0.2">
      <c r="O41" s="365"/>
      <c r="P41" s="365"/>
      <c r="Q41" s="366"/>
      <c r="R41" s="369"/>
    </row>
    <row r="42" spans="15:18" ht="15" x14ac:dyDescent="0.2">
      <c r="O42" s="365"/>
      <c r="P42" s="365"/>
      <c r="Q42" s="366"/>
      <c r="R42" s="369"/>
    </row>
    <row r="43" spans="15:18" ht="15" x14ac:dyDescent="0.2">
      <c r="O43" s="365"/>
      <c r="P43" s="365"/>
      <c r="Q43" s="366"/>
      <c r="R43" s="369"/>
    </row>
    <row r="44" spans="15:18" ht="15" x14ac:dyDescent="0.2">
      <c r="O44" s="365"/>
      <c r="P44" s="365"/>
      <c r="Q44" s="366"/>
      <c r="R44" s="369"/>
    </row>
    <row r="45" spans="15:18" ht="15.75" x14ac:dyDescent="0.25">
      <c r="O45" s="371"/>
      <c r="P45" s="371"/>
      <c r="Q45" s="366"/>
      <c r="R45" s="369"/>
    </row>
    <row r="46" spans="15:18" ht="15" x14ac:dyDescent="0.2">
      <c r="O46" s="364"/>
      <c r="P46" s="365"/>
      <c r="Q46" s="366"/>
      <c r="R46" s="369"/>
    </row>
    <row r="47" spans="15:18" ht="15" x14ac:dyDescent="0.2">
      <c r="O47" s="372"/>
      <c r="P47" s="370"/>
      <c r="Q47" s="366"/>
      <c r="R47" s="369"/>
    </row>
    <row r="48" spans="15:18" ht="15" x14ac:dyDescent="0.2">
      <c r="Q48" s="366"/>
      <c r="R48" s="369"/>
    </row>
    <row r="49" spans="15:18" ht="15" x14ac:dyDescent="0.2">
      <c r="O49" s="373"/>
      <c r="P49" s="373"/>
      <c r="Q49" s="366"/>
      <c r="R49" s="369"/>
    </row>
    <row r="50" spans="15:18" ht="15" x14ac:dyDescent="0.2">
      <c r="O50" s="373"/>
      <c r="P50" s="373"/>
      <c r="Q50" s="366"/>
      <c r="R50" s="369"/>
    </row>
  </sheetData>
  <mergeCells count="88">
    <mergeCell ref="A1:R1"/>
    <mergeCell ref="A2:R2"/>
    <mergeCell ref="C3:D3"/>
    <mergeCell ref="A4:A6"/>
    <mergeCell ref="B4:B6"/>
    <mergeCell ref="C4:D6"/>
    <mergeCell ref="E4:E6"/>
    <mergeCell ref="F4:F6"/>
    <mergeCell ref="O10:O11"/>
    <mergeCell ref="P10:P11"/>
    <mergeCell ref="A7:A9"/>
    <mergeCell ref="B7:B9"/>
    <mergeCell ref="C7:D9"/>
    <mergeCell ref="E7:E9"/>
    <mergeCell ref="F7:F9"/>
    <mergeCell ref="A10:A11"/>
    <mergeCell ref="B10:B11"/>
    <mergeCell ref="C10:D11"/>
    <mergeCell ref="E10:E11"/>
    <mergeCell ref="F10:F11"/>
    <mergeCell ref="R12:R13"/>
    <mergeCell ref="C14:D14"/>
    <mergeCell ref="Q10:Q11"/>
    <mergeCell ref="R10:R11"/>
    <mergeCell ref="A12:A13"/>
    <mergeCell ref="B12:B13"/>
    <mergeCell ref="C12:D13"/>
    <mergeCell ref="E12:E13"/>
    <mergeCell ref="F12:F13"/>
    <mergeCell ref="K12:K13"/>
    <mergeCell ref="L12:L13"/>
    <mergeCell ref="M12:M13"/>
    <mergeCell ref="K10:K11"/>
    <mergeCell ref="L10:L11"/>
    <mergeCell ref="M10:M11"/>
    <mergeCell ref="N10:N11"/>
    <mergeCell ref="E17:E26"/>
    <mergeCell ref="N12:N13"/>
    <mergeCell ref="O12:O13"/>
    <mergeCell ref="P12:P13"/>
    <mergeCell ref="Q12:Q13"/>
    <mergeCell ref="F17:F26"/>
    <mergeCell ref="G17:G18"/>
    <mergeCell ref="H17:H18"/>
    <mergeCell ref="I17:I18"/>
    <mergeCell ref="J17:J18"/>
    <mergeCell ref="O17:O18"/>
    <mergeCell ref="P17:P18"/>
    <mergeCell ref="Q17:Q18"/>
    <mergeCell ref="G23:G24"/>
    <mergeCell ref="H23:H24"/>
    <mergeCell ref="I23:I24"/>
    <mergeCell ref="C15:D15"/>
    <mergeCell ref="C16:D16"/>
    <mergeCell ref="A17:A26"/>
    <mergeCell ref="B17:B26"/>
    <mergeCell ref="C17:D26"/>
    <mergeCell ref="R17:R18"/>
    <mergeCell ref="G21:G22"/>
    <mergeCell ref="H21:H22"/>
    <mergeCell ref="I21:I22"/>
    <mergeCell ref="J21:J22"/>
    <mergeCell ref="M21:M22"/>
    <mergeCell ref="N21:N22"/>
    <mergeCell ref="N17:N18"/>
    <mergeCell ref="Q21:Q22"/>
    <mergeCell ref="R21:R22"/>
    <mergeCell ref="J23:J24"/>
    <mergeCell ref="M23:M24"/>
    <mergeCell ref="N25:N26"/>
    <mergeCell ref="O21:O22"/>
    <mergeCell ref="P21:P22"/>
    <mergeCell ref="N23:N24"/>
    <mergeCell ref="G25:G26"/>
    <mergeCell ref="H25:H26"/>
    <mergeCell ref="I25:I26"/>
    <mergeCell ref="J25:J26"/>
    <mergeCell ref="M25:M26"/>
    <mergeCell ref="O37:P37"/>
    <mergeCell ref="O23:O24"/>
    <mergeCell ref="P23:P24"/>
    <mergeCell ref="Q23:Q24"/>
    <mergeCell ref="R23:R24"/>
    <mergeCell ref="O25:O26"/>
    <mergeCell ref="P25:P26"/>
    <mergeCell ref="Q25:Q26"/>
    <mergeCell ref="R25:R26"/>
    <mergeCell ref="O29:P29"/>
  </mergeCells>
  <pageMargins left="0.70866141732283472" right="0.70866141732283472" top="0.74803149606299213" bottom="0.74803149606299213" header="0.31496062992125984" footer="0.31496062992125984"/>
  <pageSetup paperSize="8" scale="31" firstPageNumber="24" fitToHeight="0" orientation="landscape" useFirstPageNumber="1" r:id="rId1"/>
  <headerFooter>
    <oddFooter>&amp;CGodišnji izvještaj o radu za 2023. godinu&amp;R&amp;P</oddFooter>
  </headerFooter>
  <rowBreaks count="2" manualBreakCount="2">
    <brk id="20" max="17" man="1"/>
    <brk id="27" max="17"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7D"/>
    <pageSetUpPr fitToPage="1"/>
  </sheetPr>
  <dimension ref="A1:R47"/>
  <sheetViews>
    <sheetView view="pageBreakPreview" topLeftCell="C1" zoomScale="60" zoomScaleNormal="70" workbookViewId="0">
      <pane ySplit="3" topLeftCell="A4" activePane="bottomLeft" state="frozen"/>
      <selection activeCell="F4" sqref="F4:F17"/>
      <selection pane="bottomLeft" activeCell="I4" sqref="I4"/>
    </sheetView>
  </sheetViews>
  <sheetFormatPr defaultColWidth="8.85546875" defaultRowHeight="12.75" x14ac:dyDescent="0.2"/>
  <cols>
    <col min="1" max="1" width="8.85546875" style="82"/>
    <col min="2" max="2" width="39.85546875" style="82" customWidth="1"/>
    <col min="3" max="3" width="29.85546875" style="82" customWidth="1"/>
    <col min="4" max="6" width="22.140625" style="82" customWidth="1"/>
    <col min="7" max="10" width="25.42578125" style="82" customWidth="1"/>
    <col min="11" max="11" width="44.7109375" style="82" customWidth="1"/>
    <col min="12" max="13" width="25.42578125" style="82" customWidth="1"/>
    <col min="14" max="14" width="25" style="220" customWidth="1"/>
    <col min="15" max="15" width="31.42578125" style="82" customWidth="1"/>
    <col min="16" max="16" width="26" style="220" customWidth="1"/>
    <col min="17" max="17" width="19.140625" style="223" customWidth="1"/>
    <col min="18" max="18" width="34.140625" style="82" customWidth="1"/>
    <col min="19" max="16384" width="8.85546875" style="82"/>
  </cols>
  <sheetData>
    <row r="1" spans="1:18" s="81" customFormat="1" ht="33.75" customHeight="1" x14ac:dyDescent="0.2">
      <c r="A1" s="818" t="s">
        <v>950</v>
      </c>
      <c r="B1" s="818"/>
      <c r="C1" s="818"/>
      <c r="D1" s="818"/>
      <c r="E1" s="818"/>
      <c r="F1" s="818"/>
      <c r="G1" s="818"/>
      <c r="H1" s="818"/>
      <c r="I1" s="818"/>
      <c r="J1" s="818"/>
      <c r="K1" s="818"/>
      <c r="L1" s="818"/>
      <c r="M1" s="818"/>
      <c r="N1" s="818"/>
      <c r="O1" s="818"/>
      <c r="P1" s="818"/>
      <c r="Q1" s="818"/>
      <c r="R1" s="818"/>
    </row>
    <row r="2" spans="1:18" s="207" customFormat="1" ht="33.75" customHeight="1" x14ac:dyDescent="0.2">
      <c r="A2" s="818" t="s">
        <v>941</v>
      </c>
      <c r="B2" s="818"/>
      <c r="C2" s="818"/>
      <c r="D2" s="818"/>
      <c r="E2" s="818"/>
      <c r="F2" s="818"/>
      <c r="G2" s="818"/>
      <c r="H2" s="818"/>
      <c r="I2" s="818"/>
      <c r="J2" s="818"/>
      <c r="K2" s="818"/>
      <c r="L2" s="818"/>
      <c r="M2" s="818"/>
      <c r="N2" s="818"/>
      <c r="O2" s="818"/>
      <c r="P2" s="818"/>
      <c r="Q2" s="818"/>
      <c r="R2" s="818"/>
    </row>
    <row r="3" spans="1:18" s="176" customFormat="1" ht="70.5" customHeight="1" x14ac:dyDescent="0.25">
      <c r="A3" s="184" t="s">
        <v>255</v>
      </c>
      <c r="B3" s="184" t="s">
        <v>69</v>
      </c>
      <c r="C3" s="554" t="s">
        <v>179</v>
      </c>
      <c r="D3" s="555"/>
      <c r="E3" s="184" t="s">
        <v>178</v>
      </c>
      <c r="F3" s="184" t="s">
        <v>935</v>
      </c>
      <c r="G3" s="184" t="s">
        <v>154</v>
      </c>
      <c r="H3" s="184" t="s">
        <v>160</v>
      </c>
      <c r="I3" s="184" t="s">
        <v>161</v>
      </c>
      <c r="J3" s="184" t="s">
        <v>936</v>
      </c>
      <c r="K3" s="184" t="s">
        <v>156</v>
      </c>
      <c r="L3" s="184" t="s">
        <v>155</v>
      </c>
      <c r="M3" s="184" t="s">
        <v>157</v>
      </c>
      <c r="N3" s="184" t="s">
        <v>158</v>
      </c>
      <c r="O3" s="184" t="s">
        <v>159</v>
      </c>
      <c r="P3" s="480" t="s">
        <v>937</v>
      </c>
      <c r="Q3" s="480" t="s">
        <v>938</v>
      </c>
      <c r="R3" s="480" t="s">
        <v>939</v>
      </c>
    </row>
    <row r="4" spans="1:18" ht="160.5" customHeight="1" x14ac:dyDescent="0.2">
      <c r="A4" s="608" t="s">
        <v>522</v>
      </c>
      <c r="B4" s="820" t="s">
        <v>1181</v>
      </c>
      <c r="C4" s="820" t="s">
        <v>1182</v>
      </c>
      <c r="D4" s="820"/>
      <c r="E4" s="820" t="s">
        <v>1183</v>
      </c>
      <c r="F4" s="820" t="s">
        <v>1184</v>
      </c>
      <c r="G4" s="478" t="s">
        <v>411</v>
      </c>
      <c r="H4" s="477" t="s">
        <v>908</v>
      </c>
      <c r="I4" s="477" t="s">
        <v>819</v>
      </c>
      <c r="J4" s="477">
        <v>1</v>
      </c>
      <c r="K4" s="475" t="s">
        <v>412</v>
      </c>
      <c r="L4" s="89" t="s">
        <v>242</v>
      </c>
      <c r="M4" s="89" t="s">
        <v>696</v>
      </c>
      <c r="N4" s="455" t="s">
        <v>165</v>
      </c>
      <c r="O4" s="90" t="s">
        <v>283</v>
      </c>
      <c r="P4" s="90" t="s">
        <v>283</v>
      </c>
      <c r="Q4" s="90" t="s">
        <v>283</v>
      </c>
      <c r="R4" s="205"/>
    </row>
    <row r="5" spans="1:18" ht="159" customHeight="1" x14ac:dyDescent="0.2">
      <c r="A5" s="819"/>
      <c r="B5" s="820"/>
      <c r="C5" s="820"/>
      <c r="D5" s="820"/>
      <c r="E5" s="820"/>
      <c r="F5" s="820"/>
      <c r="G5" s="478" t="s">
        <v>697</v>
      </c>
      <c r="H5" s="477" t="s">
        <v>908</v>
      </c>
      <c r="I5" s="477" t="s">
        <v>819</v>
      </c>
      <c r="J5" s="477">
        <v>1</v>
      </c>
      <c r="K5" s="475" t="s">
        <v>698</v>
      </c>
      <c r="L5" s="475" t="s">
        <v>242</v>
      </c>
      <c r="M5" s="475" t="s">
        <v>699</v>
      </c>
      <c r="N5" s="455" t="s">
        <v>165</v>
      </c>
      <c r="O5" s="90" t="s">
        <v>283</v>
      </c>
      <c r="P5" s="90" t="s">
        <v>283</v>
      </c>
      <c r="Q5" s="90" t="s">
        <v>283</v>
      </c>
      <c r="R5" s="169"/>
    </row>
    <row r="6" spans="1:18" ht="93" customHeight="1" x14ac:dyDescent="0.2">
      <c r="A6" s="819"/>
      <c r="B6" s="820"/>
      <c r="C6" s="820"/>
      <c r="D6" s="820"/>
      <c r="E6" s="820"/>
      <c r="F6" s="820"/>
      <c r="G6" s="478" t="s">
        <v>724</v>
      </c>
      <c r="H6" s="477" t="s">
        <v>908</v>
      </c>
      <c r="I6" s="477" t="s">
        <v>819</v>
      </c>
      <c r="J6" s="477">
        <v>1</v>
      </c>
      <c r="K6" s="475" t="s">
        <v>243</v>
      </c>
      <c r="L6" s="475" t="s">
        <v>242</v>
      </c>
      <c r="M6" s="91" t="s">
        <v>700</v>
      </c>
      <c r="N6" s="455" t="s">
        <v>165</v>
      </c>
      <c r="O6" s="90" t="s">
        <v>283</v>
      </c>
      <c r="P6" s="90" t="s">
        <v>283</v>
      </c>
      <c r="Q6" s="90" t="s">
        <v>283</v>
      </c>
      <c r="R6" s="169"/>
    </row>
    <row r="7" spans="1:18" ht="103.5" customHeight="1" x14ac:dyDescent="0.2">
      <c r="A7" s="819"/>
      <c r="B7" s="820"/>
      <c r="C7" s="820"/>
      <c r="D7" s="820"/>
      <c r="E7" s="820"/>
      <c r="F7" s="820"/>
      <c r="G7" s="478" t="s">
        <v>701</v>
      </c>
      <c r="H7" s="477" t="s">
        <v>908</v>
      </c>
      <c r="I7" s="477" t="s">
        <v>819</v>
      </c>
      <c r="J7" s="477">
        <v>1</v>
      </c>
      <c r="K7" s="475" t="s">
        <v>244</v>
      </c>
      <c r="L7" s="475" t="s">
        <v>242</v>
      </c>
      <c r="M7" s="91" t="s">
        <v>702</v>
      </c>
      <c r="N7" s="453" t="s">
        <v>165</v>
      </c>
      <c r="O7" s="167" t="s">
        <v>283</v>
      </c>
      <c r="P7" s="167" t="s">
        <v>283</v>
      </c>
      <c r="Q7" s="167" t="s">
        <v>283</v>
      </c>
      <c r="R7" s="193"/>
    </row>
    <row r="8" spans="1:18" ht="201.6" customHeight="1" x14ac:dyDescent="0.2">
      <c r="A8" s="819"/>
      <c r="B8" s="820"/>
      <c r="C8" s="820"/>
      <c r="D8" s="820"/>
      <c r="E8" s="820"/>
      <c r="F8" s="820"/>
      <c r="G8" s="478" t="s">
        <v>703</v>
      </c>
      <c r="H8" s="477" t="s">
        <v>908</v>
      </c>
      <c r="I8" s="477" t="s">
        <v>819</v>
      </c>
      <c r="J8" s="477">
        <v>1</v>
      </c>
      <c r="K8" s="475" t="s">
        <v>704</v>
      </c>
      <c r="L8" s="475" t="s">
        <v>242</v>
      </c>
      <c r="M8" s="475" t="s">
        <v>705</v>
      </c>
      <c r="N8" s="455" t="s">
        <v>165</v>
      </c>
      <c r="O8" s="90" t="s">
        <v>283</v>
      </c>
      <c r="P8" s="90" t="s">
        <v>283</v>
      </c>
      <c r="Q8" s="90" t="s">
        <v>283</v>
      </c>
      <c r="R8" s="193"/>
    </row>
    <row r="9" spans="1:18" ht="162.75" customHeight="1" x14ac:dyDescent="0.2">
      <c r="A9" s="819"/>
      <c r="B9" s="820"/>
      <c r="C9" s="820"/>
      <c r="D9" s="820"/>
      <c r="E9" s="820"/>
      <c r="F9" s="820"/>
      <c r="G9" s="478" t="s">
        <v>706</v>
      </c>
      <c r="H9" s="477" t="s">
        <v>908</v>
      </c>
      <c r="I9" s="477" t="s">
        <v>819</v>
      </c>
      <c r="J9" s="477">
        <v>1</v>
      </c>
      <c r="K9" s="475" t="s">
        <v>707</v>
      </c>
      <c r="L9" s="475" t="s">
        <v>242</v>
      </c>
      <c r="M9" s="475" t="s">
        <v>708</v>
      </c>
      <c r="N9" s="455" t="s">
        <v>165</v>
      </c>
      <c r="O9" s="90" t="s">
        <v>283</v>
      </c>
      <c r="P9" s="90" t="s">
        <v>283</v>
      </c>
      <c r="Q9" s="90" t="s">
        <v>283</v>
      </c>
      <c r="R9" s="205"/>
    </row>
    <row r="10" spans="1:18" ht="144.75" customHeight="1" x14ac:dyDescent="0.2">
      <c r="A10" s="819"/>
      <c r="B10" s="820"/>
      <c r="C10" s="820"/>
      <c r="D10" s="820"/>
      <c r="E10" s="820"/>
      <c r="F10" s="820"/>
      <c r="G10" s="478" t="s">
        <v>709</v>
      </c>
      <c r="H10" s="477" t="s">
        <v>954</v>
      </c>
      <c r="I10" s="477" t="s">
        <v>819</v>
      </c>
      <c r="J10" s="477">
        <v>1</v>
      </c>
      <c r="K10" s="475" t="s">
        <v>710</v>
      </c>
      <c r="L10" s="475" t="s">
        <v>242</v>
      </c>
      <c r="M10" s="475" t="s">
        <v>711</v>
      </c>
      <c r="N10" s="455" t="s">
        <v>165</v>
      </c>
      <c r="O10" s="90" t="s">
        <v>283</v>
      </c>
      <c r="P10" s="90" t="s">
        <v>283</v>
      </c>
      <c r="Q10" s="90" t="s">
        <v>283</v>
      </c>
      <c r="R10" s="90"/>
    </row>
    <row r="11" spans="1:18" ht="143.25" customHeight="1" x14ac:dyDescent="0.2">
      <c r="A11" s="819"/>
      <c r="B11" s="820"/>
      <c r="C11" s="820"/>
      <c r="D11" s="820"/>
      <c r="E11" s="820"/>
      <c r="F11" s="820"/>
      <c r="G11" s="478" t="s">
        <v>733</v>
      </c>
      <c r="H11" s="477" t="s">
        <v>908</v>
      </c>
      <c r="I11" s="477" t="s">
        <v>819</v>
      </c>
      <c r="J11" s="477">
        <v>1</v>
      </c>
      <c r="K11" s="475" t="s">
        <v>734</v>
      </c>
      <c r="L11" s="475" t="s">
        <v>242</v>
      </c>
      <c r="M11" s="475" t="s">
        <v>712</v>
      </c>
      <c r="N11" s="455" t="s">
        <v>165</v>
      </c>
      <c r="O11" s="90" t="s">
        <v>283</v>
      </c>
      <c r="P11" s="90" t="s">
        <v>283</v>
      </c>
      <c r="Q11" s="90" t="s">
        <v>283</v>
      </c>
      <c r="R11" s="90"/>
    </row>
    <row r="12" spans="1:18" ht="131.25" customHeight="1" x14ac:dyDescent="0.2">
      <c r="A12" s="819"/>
      <c r="B12" s="820"/>
      <c r="C12" s="820"/>
      <c r="D12" s="820"/>
      <c r="E12" s="820"/>
      <c r="F12" s="820"/>
      <c r="G12" s="478" t="s">
        <v>735</v>
      </c>
      <c r="H12" s="477" t="s">
        <v>908</v>
      </c>
      <c r="I12" s="477" t="s">
        <v>819</v>
      </c>
      <c r="J12" s="477">
        <v>1</v>
      </c>
      <c r="K12" s="475" t="s">
        <v>713</v>
      </c>
      <c r="L12" s="475" t="s">
        <v>242</v>
      </c>
      <c r="M12" s="475" t="s">
        <v>714</v>
      </c>
      <c r="N12" s="455" t="s">
        <v>165</v>
      </c>
      <c r="O12" s="90" t="s">
        <v>283</v>
      </c>
      <c r="P12" s="90" t="s">
        <v>283</v>
      </c>
      <c r="Q12" s="167" t="s">
        <v>283</v>
      </c>
      <c r="R12" s="474"/>
    </row>
    <row r="13" spans="1:18" ht="105" customHeight="1" x14ac:dyDescent="0.2">
      <c r="A13" s="819"/>
      <c r="B13" s="820"/>
      <c r="C13" s="820"/>
      <c r="D13" s="820"/>
      <c r="E13" s="820"/>
      <c r="F13" s="820"/>
      <c r="G13" s="478" t="s">
        <v>715</v>
      </c>
      <c r="H13" s="477" t="s">
        <v>908</v>
      </c>
      <c r="I13" s="477" t="s">
        <v>819</v>
      </c>
      <c r="J13" s="477">
        <v>1</v>
      </c>
      <c r="K13" s="475" t="s">
        <v>716</v>
      </c>
      <c r="L13" s="475" t="s">
        <v>242</v>
      </c>
      <c r="M13" s="475" t="s">
        <v>717</v>
      </c>
      <c r="N13" s="455" t="s">
        <v>718</v>
      </c>
      <c r="O13" s="90" t="s">
        <v>283</v>
      </c>
      <c r="P13" s="90" t="s">
        <v>283</v>
      </c>
      <c r="Q13" s="90" t="s">
        <v>283</v>
      </c>
      <c r="R13" s="90"/>
    </row>
    <row r="14" spans="1:18" ht="220.5" customHeight="1" x14ac:dyDescent="0.2">
      <c r="A14" s="819"/>
      <c r="B14" s="820"/>
      <c r="C14" s="820"/>
      <c r="D14" s="820"/>
      <c r="E14" s="820"/>
      <c r="F14" s="820"/>
      <c r="G14" s="478" t="s">
        <v>719</v>
      </c>
      <c r="H14" s="477" t="s">
        <v>908</v>
      </c>
      <c r="I14" s="477" t="s">
        <v>819</v>
      </c>
      <c r="J14" s="477">
        <v>1</v>
      </c>
      <c r="K14" s="475" t="s">
        <v>413</v>
      </c>
      <c r="L14" s="475" t="s">
        <v>242</v>
      </c>
      <c r="M14" s="475" t="s">
        <v>725</v>
      </c>
      <c r="N14" s="455" t="s">
        <v>165</v>
      </c>
      <c r="O14" s="90" t="s">
        <v>283</v>
      </c>
      <c r="P14" s="90" t="s">
        <v>283</v>
      </c>
      <c r="Q14" s="90" t="s">
        <v>283</v>
      </c>
      <c r="R14" s="202"/>
    </row>
    <row r="15" spans="1:18" ht="296.25" customHeight="1" x14ac:dyDescent="0.2">
      <c r="A15" s="819"/>
      <c r="B15" s="820"/>
      <c r="C15" s="820"/>
      <c r="D15" s="820"/>
      <c r="E15" s="820"/>
      <c r="F15" s="820"/>
      <c r="G15" s="478" t="s">
        <v>246</v>
      </c>
      <c r="H15" s="477" t="s">
        <v>908</v>
      </c>
      <c r="I15" s="477" t="s">
        <v>819</v>
      </c>
      <c r="J15" s="477">
        <v>1</v>
      </c>
      <c r="K15" s="475" t="s">
        <v>247</v>
      </c>
      <c r="L15" s="475" t="s">
        <v>242</v>
      </c>
      <c r="M15" s="475" t="s">
        <v>720</v>
      </c>
      <c r="N15" s="221" t="s">
        <v>165</v>
      </c>
      <c r="O15" s="90" t="s">
        <v>283</v>
      </c>
      <c r="P15" s="90" t="s">
        <v>283</v>
      </c>
      <c r="Q15" s="90" t="s">
        <v>283</v>
      </c>
      <c r="R15" s="206"/>
    </row>
    <row r="16" spans="1:18" ht="101.25" customHeight="1" x14ac:dyDescent="0.2">
      <c r="A16" s="819"/>
      <c r="B16" s="820"/>
      <c r="C16" s="820"/>
      <c r="D16" s="820"/>
      <c r="E16" s="820"/>
      <c r="F16" s="820"/>
      <c r="G16" s="478" t="s">
        <v>248</v>
      </c>
      <c r="H16" s="477" t="s">
        <v>908</v>
      </c>
      <c r="I16" s="477" t="s">
        <v>819</v>
      </c>
      <c r="J16" s="477">
        <v>1</v>
      </c>
      <c r="K16" s="475" t="s">
        <v>249</v>
      </c>
      <c r="L16" s="475" t="s">
        <v>242</v>
      </c>
      <c r="M16" s="475" t="s">
        <v>717</v>
      </c>
      <c r="N16" s="221" t="s">
        <v>165</v>
      </c>
      <c r="O16" s="90" t="s">
        <v>283</v>
      </c>
      <c r="P16" s="90" t="s">
        <v>283</v>
      </c>
      <c r="Q16" s="90" t="s">
        <v>283</v>
      </c>
      <c r="R16" s="205"/>
    </row>
    <row r="17" spans="1:18" ht="168.75" customHeight="1" x14ac:dyDescent="0.2">
      <c r="A17" s="819"/>
      <c r="B17" s="820"/>
      <c r="C17" s="820"/>
      <c r="D17" s="820"/>
      <c r="E17" s="820"/>
      <c r="F17" s="820"/>
      <c r="G17" s="478" t="s">
        <v>250</v>
      </c>
      <c r="H17" s="477" t="s">
        <v>908</v>
      </c>
      <c r="I17" s="477" t="s">
        <v>819</v>
      </c>
      <c r="J17" s="477">
        <v>1</v>
      </c>
      <c r="K17" s="475" t="s">
        <v>251</v>
      </c>
      <c r="L17" s="475" t="s">
        <v>242</v>
      </c>
      <c r="M17" s="475" t="s">
        <v>717</v>
      </c>
      <c r="N17" s="221" t="s">
        <v>165</v>
      </c>
      <c r="O17" s="90" t="s">
        <v>283</v>
      </c>
      <c r="P17" s="90" t="s">
        <v>283</v>
      </c>
      <c r="Q17" s="167" t="s">
        <v>283</v>
      </c>
      <c r="R17" s="90"/>
    </row>
    <row r="18" spans="1:18" ht="101.25" customHeight="1" x14ac:dyDescent="0.2">
      <c r="A18" s="819"/>
      <c r="B18" s="820"/>
      <c r="C18" s="820"/>
      <c r="D18" s="820"/>
      <c r="E18" s="820"/>
      <c r="F18" s="820"/>
      <c r="G18" s="478" t="s">
        <v>721</v>
      </c>
      <c r="H18" s="477" t="s">
        <v>908</v>
      </c>
      <c r="I18" s="477" t="s">
        <v>819</v>
      </c>
      <c r="J18" s="477">
        <v>1</v>
      </c>
      <c r="K18" s="475" t="s">
        <v>722</v>
      </c>
      <c r="L18" s="475" t="s">
        <v>242</v>
      </c>
      <c r="M18" s="475" t="s">
        <v>723</v>
      </c>
      <c r="N18" s="221" t="s">
        <v>165</v>
      </c>
      <c r="O18" s="90" t="s">
        <v>283</v>
      </c>
      <c r="P18" s="90" t="s">
        <v>283</v>
      </c>
      <c r="Q18" s="90" t="s">
        <v>283</v>
      </c>
      <c r="R18" s="90"/>
    </row>
    <row r="19" spans="1:18" ht="242.25" customHeight="1" x14ac:dyDescent="0.2">
      <c r="A19" s="819"/>
      <c r="B19" s="820"/>
      <c r="C19" s="820"/>
      <c r="D19" s="820"/>
      <c r="E19" s="820"/>
      <c r="F19" s="820"/>
      <c r="G19" s="478" t="s">
        <v>250</v>
      </c>
      <c r="H19" s="479" t="s">
        <v>895</v>
      </c>
      <c r="I19" s="479" t="s">
        <v>748</v>
      </c>
      <c r="J19" s="479">
        <v>12</v>
      </c>
      <c r="K19" s="475" t="s">
        <v>897</v>
      </c>
      <c r="L19" s="475" t="s">
        <v>242</v>
      </c>
      <c r="M19" s="475" t="s">
        <v>896</v>
      </c>
      <c r="N19" s="221" t="s">
        <v>208</v>
      </c>
      <c r="O19" s="90" t="s">
        <v>283</v>
      </c>
      <c r="P19" s="90" t="s">
        <v>283</v>
      </c>
      <c r="Q19" s="90" t="s">
        <v>283</v>
      </c>
      <c r="R19" s="202"/>
    </row>
    <row r="20" spans="1:18" ht="85.5" customHeight="1" x14ac:dyDescent="0.2">
      <c r="A20" s="819"/>
      <c r="B20" s="820"/>
      <c r="C20" s="820"/>
      <c r="D20" s="820"/>
      <c r="E20" s="820"/>
      <c r="F20" s="820"/>
      <c r="G20" s="88" t="s">
        <v>210</v>
      </c>
      <c r="H20" s="479" t="s">
        <v>1228</v>
      </c>
      <c r="I20" s="479" t="s">
        <v>821</v>
      </c>
      <c r="J20" s="479">
        <v>1</v>
      </c>
      <c r="K20" s="475" t="s">
        <v>739</v>
      </c>
      <c r="L20" s="475" t="s">
        <v>166</v>
      </c>
      <c r="M20" s="91" t="s">
        <v>700</v>
      </c>
      <c r="N20" s="455" t="s">
        <v>165</v>
      </c>
      <c r="O20" s="90" t="s">
        <v>283</v>
      </c>
      <c r="P20" s="473" t="s">
        <v>283</v>
      </c>
      <c r="Q20" s="473" t="s">
        <v>283</v>
      </c>
      <c r="R20" s="202"/>
    </row>
    <row r="21" spans="1:18" ht="87.75" customHeight="1" x14ac:dyDescent="0.2">
      <c r="A21" s="819"/>
      <c r="B21" s="820"/>
      <c r="C21" s="820"/>
      <c r="D21" s="820"/>
      <c r="E21" s="820"/>
      <c r="F21" s="820"/>
      <c r="G21" s="88" t="s">
        <v>616</v>
      </c>
      <c r="H21" s="479" t="s">
        <v>539</v>
      </c>
      <c r="I21" s="479" t="s">
        <v>821</v>
      </c>
      <c r="J21" s="479">
        <v>1</v>
      </c>
      <c r="K21" s="475" t="s">
        <v>167</v>
      </c>
      <c r="L21" s="475" t="s">
        <v>166</v>
      </c>
      <c r="M21" s="91" t="s">
        <v>726</v>
      </c>
      <c r="N21" s="455" t="s">
        <v>165</v>
      </c>
      <c r="O21" s="90" t="s">
        <v>283</v>
      </c>
      <c r="P21" s="757" t="s">
        <v>283</v>
      </c>
      <c r="Q21" s="757" t="s">
        <v>283</v>
      </c>
      <c r="R21" s="757"/>
    </row>
    <row r="22" spans="1:18" ht="94.5" customHeight="1" x14ac:dyDescent="0.2">
      <c r="A22" s="819"/>
      <c r="B22" s="820"/>
      <c r="C22" s="820"/>
      <c r="D22" s="820"/>
      <c r="E22" s="820"/>
      <c r="F22" s="820"/>
      <c r="G22" s="88" t="s">
        <v>736</v>
      </c>
      <c r="H22" s="479" t="s">
        <v>539</v>
      </c>
      <c r="I22" s="479" t="s">
        <v>821</v>
      </c>
      <c r="J22" s="479">
        <v>1</v>
      </c>
      <c r="K22" s="475" t="s">
        <v>737</v>
      </c>
      <c r="L22" s="475" t="s">
        <v>166</v>
      </c>
      <c r="M22" s="475" t="s">
        <v>727</v>
      </c>
      <c r="N22" s="455" t="s">
        <v>165</v>
      </c>
      <c r="O22" s="90" t="s">
        <v>283</v>
      </c>
      <c r="P22" s="757"/>
      <c r="Q22" s="757"/>
      <c r="R22" s="757"/>
    </row>
    <row r="23" spans="1:18" ht="84.75" customHeight="1" x14ac:dyDescent="0.2">
      <c r="A23" s="819"/>
      <c r="B23" s="820"/>
      <c r="C23" s="820"/>
      <c r="D23" s="820"/>
      <c r="E23" s="820"/>
      <c r="F23" s="820"/>
      <c r="G23" s="88" t="s">
        <v>738</v>
      </c>
      <c r="H23" s="479" t="s">
        <v>652</v>
      </c>
      <c r="I23" s="479" t="s">
        <v>754</v>
      </c>
      <c r="J23" s="479">
        <v>2</v>
      </c>
      <c r="K23" s="475" t="s">
        <v>911</v>
      </c>
      <c r="L23" s="475" t="s">
        <v>166</v>
      </c>
      <c r="M23" s="475" t="s">
        <v>547</v>
      </c>
      <c r="N23" s="455" t="s">
        <v>165</v>
      </c>
      <c r="O23" s="90" t="s">
        <v>283</v>
      </c>
      <c r="P23" s="90" t="s">
        <v>283</v>
      </c>
      <c r="Q23" s="90" t="s">
        <v>283</v>
      </c>
      <c r="R23" s="90"/>
    </row>
    <row r="24" spans="1:18" ht="97.5" customHeight="1" x14ac:dyDescent="0.2">
      <c r="A24" s="819"/>
      <c r="B24" s="820"/>
      <c r="C24" s="820"/>
      <c r="D24" s="820"/>
      <c r="E24" s="820"/>
      <c r="F24" s="820"/>
      <c r="G24" s="88" t="s">
        <v>417</v>
      </c>
      <c r="H24" s="477" t="s">
        <v>908</v>
      </c>
      <c r="I24" s="477" t="s">
        <v>819</v>
      </c>
      <c r="J24" s="477">
        <v>1</v>
      </c>
      <c r="K24" s="475" t="s">
        <v>416</v>
      </c>
      <c r="L24" s="475" t="s">
        <v>166</v>
      </c>
      <c r="M24" s="91" t="s">
        <v>728</v>
      </c>
      <c r="N24" s="455" t="s">
        <v>165</v>
      </c>
      <c r="O24" s="90" t="s">
        <v>283</v>
      </c>
      <c r="P24" s="90" t="s">
        <v>283</v>
      </c>
      <c r="Q24" s="90" t="s">
        <v>283</v>
      </c>
      <c r="R24" s="90"/>
    </row>
    <row r="25" spans="1:18" ht="137.25" customHeight="1" x14ac:dyDescent="0.2">
      <c r="A25" s="819"/>
      <c r="B25" s="820"/>
      <c r="C25" s="820"/>
      <c r="D25" s="820"/>
      <c r="E25" s="820"/>
      <c r="F25" s="820"/>
      <c r="G25" s="88" t="s">
        <v>617</v>
      </c>
      <c r="H25" s="477" t="s">
        <v>908</v>
      </c>
      <c r="I25" s="477" t="s">
        <v>819</v>
      </c>
      <c r="J25" s="477">
        <v>1</v>
      </c>
      <c r="K25" s="475" t="s">
        <v>168</v>
      </c>
      <c r="L25" s="475" t="s">
        <v>166</v>
      </c>
      <c r="M25" s="91" t="s">
        <v>729</v>
      </c>
      <c r="N25" s="455" t="s">
        <v>165</v>
      </c>
      <c r="O25" s="90" t="s">
        <v>283</v>
      </c>
      <c r="P25" s="90" t="s">
        <v>283</v>
      </c>
      <c r="Q25" s="90" t="s">
        <v>283</v>
      </c>
      <c r="R25" s="90"/>
    </row>
    <row r="26" spans="1:18" ht="270" customHeight="1" x14ac:dyDescent="0.2">
      <c r="A26" s="819"/>
      <c r="B26" s="820"/>
      <c r="C26" s="820"/>
      <c r="D26" s="820"/>
      <c r="E26" s="820"/>
      <c r="F26" s="820"/>
      <c r="G26" s="88" t="s">
        <v>418</v>
      </c>
      <c r="H26" s="477" t="s">
        <v>908</v>
      </c>
      <c r="I26" s="477" t="s">
        <v>819</v>
      </c>
      <c r="J26" s="477">
        <v>1</v>
      </c>
      <c r="K26" s="475" t="s">
        <v>912</v>
      </c>
      <c r="L26" s="475" t="s">
        <v>166</v>
      </c>
      <c r="M26" s="91" t="s">
        <v>547</v>
      </c>
      <c r="N26" s="455" t="s">
        <v>165</v>
      </c>
      <c r="O26" s="90" t="s">
        <v>283</v>
      </c>
      <c r="P26" s="472" t="s">
        <v>283</v>
      </c>
      <c r="Q26" s="472" t="s">
        <v>283</v>
      </c>
      <c r="R26" s="300"/>
    </row>
    <row r="27" spans="1:18" ht="277.5" customHeight="1" x14ac:dyDescent="0.2">
      <c r="A27" s="819"/>
      <c r="B27" s="820"/>
      <c r="C27" s="820"/>
      <c r="D27" s="820"/>
      <c r="E27" s="820"/>
      <c r="F27" s="820"/>
      <c r="G27" s="88" t="s">
        <v>619</v>
      </c>
      <c r="H27" s="477" t="s">
        <v>908</v>
      </c>
      <c r="I27" s="477" t="s">
        <v>819</v>
      </c>
      <c r="J27" s="477">
        <v>1</v>
      </c>
      <c r="K27" s="475" t="s">
        <v>618</v>
      </c>
      <c r="L27" s="475" t="s">
        <v>166</v>
      </c>
      <c r="M27" s="91" t="s">
        <v>547</v>
      </c>
      <c r="N27" s="455" t="s">
        <v>165</v>
      </c>
      <c r="O27" s="90" t="s">
        <v>283</v>
      </c>
      <c r="P27" s="472" t="s">
        <v>283</v>
      </c>
      <c r="Q27" s="472" t="s">
        <v>283</v>
      </c>
      <c r="R27" s="300"/>
    </row>
    <row r="28" spans="1:18" ht="125.25" customHeight="1" x14ac:dyDescent="0.2">
      <c r="A28" s="819"/>
      <c r="B28" s="820"/>
      <c r="C28" s="820"/>
      <c r="D28" s="820"/>
      <c r="E28" s="820"/>
      <c r="F28" s="820"/>
      <c r="G28" s="88" t="s">
        <v>620</v>
      </c>
      <c r="H28" s="477" t="s">
        <v>908</v>
      </c>
      <c r="I28" s="477" t="s">
        <v>819</v>
      </c>
      <c r="J28" s="477">
        <v>1</v>
      </c>
      <c r="K28" s="475" t="s">
        <v>200</v>
      </c>
      <c r="L28" s="475" t="s">
        <v>913</v>
      </c>
      <c r="M28" s="475" t="s">
        <v>730</v>
      </c>
      <c r="N28" s="455" t="s">
        <v>165</v>
      </c>
      <c r="O28" s="90" t="s">
        <v>283</v>
      </c>
      <c r="P28" s="472" t="s">
        <v>283</v>
      </c>
      <c r="Q28" s="472" t="s">
        <v>283</v>
      </c>
      <c r="R28" s="300"/>
    </row>
    <row r="29" spans="1:18" ht="121.5" customHeight="1" x14ac:dyDescent="0.2">
      <c r="A29" s="819"/>
      <c r="B29" s="820"/>
      <c r="C29" s="820"/>
      <c r="D29" s="820"/>
      <c r="E29" s="820"/>
      <c r="F29" s="820"/>
      <c r="G29" s="88" t="s">
        <v>621</v>
      </c>
      <c r="H29" s="477" t="s">
        <v>908</v>
      </c>
      <c r="I29" s="477" t="s">
        <v>819</v>
      </c>
      <c r="J29" s="477">
        <v>1</v>
      </c>
      <c r="K29" s="475" t="s">
        <v>201</v>
      </c>
      <c r="L29" s="475" t="s">
        <v>913</v>
      </c>
      <c r="M29" s="475" t="s">
        <v>730</v>
      </c>
      <c r="N29" s="455" t="s">
        <v>165</v>
      </c>
      <c r="O29" s="90" t="s">
        <v>283</v>
      </c>
      <c r="P29" s="472" t="s">
        <v>283</v>
      </c>
      <c r="Q29" s="472" t="s">
        <v>283</v>
      </c>
      <c r="R29" s="300"/>
    </row>
    <row r="30" spans="1:18" ht="322.5" customHeight="1" x14ac:dyDescent="0.2">
      <c r="A30" s="819"/>
      <c r="B30" s="820"/>
      <c r="C30" s="820"/>
      <c r="D30" s="820"/>
      <c r="E30" s="820"/>
      <c r="F30" s="820"/>
      <c r="G30" s="88" t="s">
        <v>211</v>
      </c>
      <c r="H30" s="479" t="s">
        <v>1227</v>
      </c>
      <c r="I30" s="479" t="s">
        <v>831</v>
      </c>
      <c r="J30" s="479">
        <v>8</v>
      </c>
      <c r="K30" s="475" t="s">
        <v>202</v>
      </c>
      <c r="L30" s="475" t="s">
        <v>913</v>
      </c>
      <c r="M30" s="475" t="s">
        <v>521</v>
      </c>
      <c r="N30" s="455" t="s">
        <v>165</v>
      </c>
      <c r="O30" s="90" t="s">
        <v>283</v>
      </c>
      <c r="P30" s="472" t="s">
        <v>283</v>
      </c>
      <c r="Q30" s="472" t="s">
        <v>283</v>
      </c>
      <c r="R30" s="300"/>
    </row>
    <row r="31" spans="1:18" ht="126" customHeight="1" x14ac:dyDescent="0.2">
      <c r="A31" s="819"/>
      <c r="B31" s="820"/>
      <c r="C31" s="820"/>
      <c r="D31" s="820"/>
      <c r="E31" s="820"/>
      <c r="F31" s="820"/>
      <c r="G31" s="88" t="s">
        <v>212</v>
      </c>
      <c r="H31" s="477" t="s">
        <v>908</v>
      </c>
      <c r="I31" s="477" t="s">
        <v>819</v>
      </c>
      <c r="J31" s="477">
        <v>1</v>
      </c>
      <c r="K31" s="475" t="s">
        <v>203</v>
      </c>
      <c r="L31" s="475" t="s">
        <v>913</v>
      </c>
      <c r="M31" s="475" t="s">
        <v>731</v>
      </c>
      <c r="N31" s="455" t="s">
        <v>165</v>
      </c>
      <c r="O31" s="90" t="s">
        <v>283</v>
      </c>
      <c r="P31" s="222" t="s">
        <v>283</v>
      </c>
      <c r="Q31" s="222" t="s">
        <v>283</v>
      </c>
      <c r="R31" s="198"/>
    </row>
    <row r="32" spans="1:18" ht="116.25" customHeight="1" x14ac:dyDescent="0.2">
      <c r="A32" s="819"/>
      <c r="B32" s="820"/>
      <c r="C32" s="820"/>
      <c r="D32" s="820"/>
      <c r="E32" s="820"/>
      <c r="F32" s="820"/>
      <c r="G32" s="88" t="s">
        <v>213</v>
      </c>
      <c r="H32" s="477" t="s">
        <v>908</v>
      </c>
      <c r="I32" s="477" t="s">
        <v>819</v>
      </c>
      <c r="J32" s="477">
        <v>1</v>
      </c>
      <c r="K32" s="475" t="s">
        <v>204</v>
      </c>
      <c r="L32" s="475" t="s">
        <v>913</v>
      </c>
      <c r="M32" s="475" t="s">
        <v>730</v>
      </c>
      <c r="N32" s="455" t="s">
        <v>208</v>
      </c>
      <c r="O32" s="90" t="s">
        <v>283</v>
      </c>
      <c r="P32" s="128" t="s">
        <v>283</v>
      </c>
      <c r="Q32" s="128" t="s">
        <v>283</v>
      </c>
      <c r="R32" s="189"/>
    </row>
    <row r="33" spans="1:18" ht="258.75" customHeight="1" x14ac:dyDescent="0.2">
      <c r="A33" s="819"/>
      <c r="B33" s="820"/>
      <c r="C33" s="820"/>
      <c r="D33" s="820"/>
      <c r="E33" s="820"/>
      <c r="F33" s="820"/>
      <c r="G33" s="88" t="s">
        <v>622</v>
      </c>
      <c r="H33" s="477" t="s">
        <v>908</v>
      </c>
      <c r="I33" s="477" t="s">
        <v>819</v>
      </c>
      <c r="J33" s="477">
        <v>1</v>
      </c>
      <c r="K33" s="475" t="s">
        <v>216</v>
      </c>
      <c r="L33" s="475" t="s">
        <v>913</v>
      </c>
      <c r="M33" s="475" t="s">
        <v>730</v>
      </c>
      <c r="N33" s="455" t="s">
        <v>208</v>
      </c>
      <c r="O33" s="90" t="s">
        <v>283</v>
      </c>
      <c r="P33" s="128" t="s">
        <v>283</v>
      </c>
      <c r="Q33" s="128" t="s">
        <v>283</v>
      </c>
      <c r="R33" s="189"/>
    </row>
    <row r="34" spans="1:18" ht="132" customHeight="1" x14ac:dyDescent="0.2">
      <c r="A34" s="819"/>
      <c r="B34" s="820"/>
      <c r="C34" s="820"/>
      <c r="D34" s="820"/>
      <c r="E34" s="820"/>
      <c r="F34" s="820"/>
      <c r="G34" s="88" t="s">
        <v>623</v>
      </c>
      <c r="H34" s="477" t="s">
        <v>908</v>
      </c>
      <c r="I34" s="477" t="s">
        <v>819</v>
      </c>
      <c r="J34" s="477">
        <v>1</v>
      </c>
      <c r="K34" s="475" t="s">
        <v>624</v>
      </c>
      <c r="L34" s="475" t="s">
        <v>913</v>
      </c>
      <c r="M34" s="475" t="s">
        <v>730</v>
      </c>
      <c r="N34" s="455" t="s">
        <v>208</v>
      </c>
      <c r="O34" s="90" t="s">
        <v>283</v>
      </c>
      <c r="P34" s="128" t="s">
        <v>283</v>
      </c>
      <c r="Q34" s="128" t="s">
        <v>283</v>
      </c>
      <c r="R34" s="189"/>
    </row>
    <row r="35" spans="1:18" ht="117.75" customHeight="1" x14ac:dyDescent="0.2">
      <c r="A35" s="819"/>
      <c r="B35" s="820"/>
      <c r="C35" s="820"/>
      <c r="D35" s="820"/>
      <c r="E35" s="820"/>
      <c r="F35" s="820"/>
      <c r="G35" s="88" t="s">
        <v>214</v>
      </c>
      <c r="H35" s="477" t="s">
        <v>908</v>
      </c>
      <c r="I35" s="477" t="s">
        <v>819</v>
      </c>
      <c r="J35" s="477">
        <v>1</v>
      </c>
      <c r="K35" s="475" t="s">
        <v>205</v>
      </c>
      <c r="L35" s="475" t="s">
        <v>913</v>
      </c>
      <c r="M35" s="475" t="s">
        <v>730</v>
      </c>
      <c r="N35" s="455" t="s">
        <v>208</v>
      </c>
      <c r="O35" s="90" t="s">
        <v>283</v>
      </c>
      <c r="P35" s="128" t="s">
        <v>283</v>
      </c>
      <c r="Q35" s="128" t="s">
        <v>283</v>
      </c>
      <c r="R35" s="189"/>
    </row>
    <row r="36" spans="1:18" ht="126.75" customHeight="1" x14ac:dyDescent="0.2">
      <c r="A36" s="819"/>
      <c r="B36" s="820"/>
      <c r="C36" s="820"/>
      <c r="D36" s="820"/>
      <c r="E36" s="820"/>
      <c r="F36" s="820"/>
      <c r="G36" s="88" t="s">
        <v>625</v>
      </c>
      <c r="H36" s="477" t="s">
        <v>908</v>
      </c>
      <c r="I36" s="477" t="s">
        <v>819</v>
      </c>
      <c r="J36" s="477">
        <v>1</v>
      </c>
      <c r="K36" s="475" t="s">
        <v>206</v>
      </c>
      <c r="L36" s="475" t="s">
        <v>913</v>
      </c>
      <c r="M36" s="475" t="s">
        <v>732</v>
      </c>
      <c r="N36" s="455" t="s">
        <v>208</v>
      </c>
      <c r="O36" s="90" t="s">
        <v>283</v>
      </c>
      <c r="P36" s="128" t="s">
        <v>283</v>
      </c>
      <c r="Q36" s="128" t="s">
        <v>283</v>
      </c>
      <c r="R36" s="189"/>
    </row>
    <row r="37" spans="1:18" ht="125.25" customHeight="1" x14ac:dyDescent="0.2">
      <c r="A37" s="819"/>
      <c r="B37" s="820"/>
      <c r="C37" s="820"/>
      <c r="D37" s="820"/>
      <c r="E37" s="820"/>
      <c r="F37" s="820"/>
      <c r="G37" s="88" t="s">
        <v>215</v>
      </c>
      <c r="H37" s="477" t="s">
        <v>908</v>
      </c>
      <c r="I37" s="477" t="s">
        <v>819</v>
      </c>
      <c r="J37" s="477">
        <v>1</v>
      </c>
      <c r="K37" s="475" t="s">
        <v>207</v>
      </c>
      <c r="L37" s="475" t="s">
        <v>913</v>
      </c>
      <c r="M37" s="475" t="s">
        <v>169</v>
      </c>
      <c r="N37" s="455" t="s">
        <v>208</v>
      </c>
      <c r="O37" s="90" t="s">
        <v>283</v>
      </c>
      <c r="P37" s="128" t="s">
        <v>283</v>
      </c>
      <c r="Q37" s="128" t="s">
        <v>283</v>
      </c>
      <c r="R37" s="189"/>
    </row>
    <row r="38" spans="1:18" ht="153.75" customHeight="1" x14ac:dyDescent="0.2">
      <c r="A38" s="819"/>
      <c r="B38" s="820"/>
      <c r="C38" s="820"/>
      <c r="D38" s="820"/>
      <c r="E38" s="820"/>
      <c r="F38" s="820"/>
      <c r="G38" s="88" t="s">
        <v>245</v>
      </c>
      <c r="H38" s="479" t="s">
        <v>914</v>
      </c>
      <c r="I38" s="479" t="s">
        <v>915</v>
      </c>
      <c r="J38" s="479">
        <v>2</v>
      </c>
      <c r="K38" s="475" t="s">
        <v>677</v>
      </c>
      <c r="L38" s="475" t="s">
        <v>894</v>
      </c>
      <c r="M38" s="475" t="s">
        <v>678</v>
      </c>
      <c r="N38" s="455" t="s">
        <v>208</v>
      </c>
      <c r="O38" s="90" t="s">
        <v>283</v>
      </c>
      <c r="P38" s="128" t="s">
        <v>283</v>
      </c>
      <c r="Q38" s="128" t="s">
        <v>283</v>
      </c>
      <c r="R38" s="189"/>
    </row>
    <row r="39" spans="1:18" ht="129" customHeight="1" x14ac:dyDescent="0.2">
      <c r="A39" s="819"/>
      <c r="B39" s="820"/>
      <c r="C39" s="820"/>
      <c r="D39" s="820"/>
      <c r="E39" s="820"/>
      <c r="F39" s="820"/>
      <c r="G39" s="88" t="s">
        <v>217</v>
      </c>
      <c r="H39" s="479" t="s">
        <v>908</v>
      </c>
      <c r="I39" s="479" t="s">
        <v>819</v>
      </c>
      <c r="J39" s="477">
        <v>1</v>
      </c>
      <c r="K39" s="475" t="s">
        <v>679</v>
      </c>
      <c r="L39" s="475" t="s">
        <v>894</v>
      </c>
      <c r="M39" s="475" t="s">
        <v>680</v>
      </c>
      <c r="N39" s="455" t="s">
        <v>208</v>
      </c>
      <c r="O39" s="90" t="s">
        <v>283</v>
      </c>
      <c r="P39" s="128" t="s">
        <v>283</v>
      </c>
      <c r="Q39" s="128" t="s">
        <v>283</v>
      </c>
      <c r="R39" s="189"/>
    </row>
    <row r="40" spans="1:18" ht="131.25" customHeight="1" x14ac:dyDescent="0.2">
      <c r="A40" s="819"/>
      <c r="B40" s="820"/>
      <c r="C40" s="820"/>
      <c r="D40" s="820"/>
      <c r="E40" s="820"/>
      <c r="F40" s="820"/>
      <c r="G40" s="88" t="s">
        <v>681</v>
      </c>
      <c r="H40" s="479" t="s">
        <v>539</v>
      </c>
      <c r="I40" s="479" t="s">
        <v>821</v>
      </c>
      <c r="J40" s="479">
        <v>1</v>
      </c>
      <c r="K40" s="475" t="s">
        <v>252</v>
      </c>
      <c r="L40" s="475" t="s">
        <v>894</v>
      </c>
      <c r="M40" s="475" t="s">
        <v>682</v>
      </c>
      <c r="N40" s="455" t="s">
        <v>208</v>
      </c>
      <c r="O40" s="90" t="s">
        <v>283</v>
      </c>
      <c r="P40" s="128" t="s">
        <v>283</v>
      </c>
      <c r="Q40" s="128" t="s">
        <v>283</v>
      </c>
      <c r="R40" s="189"/>
    </row>
    <row r="41" spans="1:18" ht="201" customHeight="1" x14ac:dyDescent="0.2">
      <c r="A41" s="819"/>
      <c r="B41" s="820"/>
      <c r="C41" s="820"/>
      <c r="D41" s="820"/>
      <c r="E41" s="820"/>
      <c r="F41" s="820"/>
      <c r="G41" s="88" t="s">
        <v>683</v>
      </c>
      <c r="H41" s="479" t="s">
        <v>539</v>
      </c>
      <c r="I41" s="479" t="s">
        <v>821</v>
      </c>
      <c r="J41" s="479">
        <v>1</v>
      </c>
      <c r="K41" s="475" t="s">
        <v>253</v>
      </c>
      <c r="L41" s="475" t="s">
        <v>894</v>
      </c>
      <c r="M41" s="475" t="s">
        <v>684</v>
      </c>
      <c r="N41" s="455" t="s">
        <v>208</v>
      </c>
      <c r="O41" s="90" t="s">
        <v>283</v>
      </c>
      <c r="P41" s="128" t="s">
        <v>283</v>
      </c>
      <c r="Q41" s="128" t="s">
        <v>283</v>
      </c>
      <c r="R41" s="189"/>
    </row>
    <row r="42" spans="1:18" ht="138" customHeight="1" x14ac:dyDescent="0.2">
      <c r="A42" s="819"/>
      <c r="B42" s="820"/>
      <c r="C42" s="820"/>
      <c r="D42" s="820"/>
      <c r="E42" s="820"/>
      <c r="F42" s="820"/>
      <c r="G42" s="88" t="s">
        <v>218</v>
      </c>
      <c r="H42" s="479" t="s">
        <v>169</v>
      </c>
      <c r="I42" s="479" t="s">
        <v>169</v>
      </c>
      <c r="J42" s="477">
        <v>1</v>
      </c>
      <c r="K42" s="475" t="s">
        <v>254</v>
      </c>
      <c r="L42" s="475" t="s">
        <v>894</v>
      </c>
      <c r="M42" s="475" t="s">
        <v>685</v>
      </c>
      <c r="N42" s="455" t="s">
        <v>208</v>
      </c>
      <c r="O42" s="90" t="s">
        <v>283</v>
      </c>
      <c r="P42" s="128" t="s">
        <v>283</v>
      </c>
      <c r="Q42" s="128" t="s">
        <v>283</v>
      </c>
      <c r="R42" s="189"/>
    </row>
    <row r="43" spans="1:18" ht="173.25" customHeight="1" x14ac:dyDescent="0.2">
      <c r="A43" s="819"/>
      <c r="B43" s="820"/>
      <c r="C43" s="820"/>
      <c r="D43" s="820"/>
      <c r="E43" s="820"/>
      <c r="F43" s="820"/>
      <c r="G43" s="88" t="s">
        <v>686</v>
      </c>
      <c r="H43" s="477" t="s">
        <v>908</v>
      </c>
      <c r="I43" s="477" t="s">
        <v>819</v>
      </c>
      <c r="J43" s="477">
        <v>1</v>
      </c>
      <c r="K43" s="475" t="s">
        <v>687</v>
      </c>
      <c r="L43" s="475" t="s">
        <v>894</v>
      </c>
      <c r="M43" s="475" t="s">
        <v>688</v>
      </c>
      <c r="N43" s="455" t="s">
        <v>208</v>
      </c>
      <c r="O43" s="90" t="s">
        <v>283</v>
      </c>
      <c r="P43" s="128" t="s">
        <v>283</v>
      </c>
      <c r="Q43" s="128" t="s">
        <v>283</v>
      </c>
      <c r="R43" s="189"/>
    </row>
    <row r="44" spans="1:18" ht="151.5" customHeight="1" x14ac:dyDescent="0.2">
      <c r="A44" s="819"/>
      <c r="B44" s="820"/>
      <c r="C44" s="820"/>
      <c r="D44" s="820"/>
      <c r="E44" s="820"/>
      <c r="F44" s="820"/>
      <c r="G44" s="88" t="s">
        <v>689</v>
      </c>
      <c r="H44" s="477" t="s">
        <v>908</v>
      </c>
      <c r="I44" s="477" t="s">
        <v>819</v>
      </c>
      <c r="J44" s="477">
        <v>1</v>
      </c>
      <c r="K44" s="475" t="s">
        <v>690</v>
      </c>
      <c r="L44" s="475" t="s">
        <v>894</v>
      </c>
      <c r="M44" s="475" t="s">
        <v>691</v>
      </c>
      <c r="N44" s="455" t="s">
        <v>208</v>
      </c>
      <c r="O44" s="90" t="s">
        <v>283</v>
      </c>
      <c r="P44" s="128" t="s">
        <v>283</v>
      </c>
      <c r="Q44" s="128" t="s">
        <v>283</v>
      </c>
      <c r="R44" s="189"/>
    </row>
    <row r="45" spans="1:18" ht="219" customHeight="1" x14ac:dyDescent="0.2">
      <c r="A45" s="819"/>
      <c r="B45" s="820"/>
      <c r="C45" s="820"/>
      <c r="D45" s="820"/>
      <c r="E45" s="820"/>
      <c r="F45" s="820"/>
      <c r="G45" s="88" t="s">
        <v>414</v>
      </c>
      <c r="H45" s="477" t="s">
        <v>908</v>
      </c>
      <c r="I45" s="477" t="s">
        <v>819</v>
      </c>
      <c r="J45" s="477">
        <v>1</v>
      </c>
      <c r="K45" s="475" t="s">
        <v>415</v>
      </c>
      <c r="L45" s="475" t="s">
        <v>894</v>
      </c>
      <c r="M45" s="475" t="s">
        <v>692</v>
      </c>
      <c r="N45" s="455" t="s">
        <v>208</v>
      </c>
      <c r="O45" s="90" t="s">
        <v>283</v>
      </c>
      <c r="P45" s="128" t="s">
        <v>283</v>
      </c>
      <c r="Q45" s="128" t="s">
        <v>283</v>
      </c>
      <c r="R45" s="189"/>
    </row>
    <row r="46" spans="1:18" ht="135" customHeight="1" x14ac:dyDescent="0.2">
      <c r="A46" s="819"/>
      <c r="B46" s="820"/>
      <c r="C46" s="820"/>
      <c r="D46" s="820"/>
      <c r="E46" s="820"/>
      <c r="F46" s="820"/>
      <c r="G46" s="478" t="s">
        <v>694</v>
      </c>
      <c r="H46" s="477" t="s">
        <v>908</v>
      </c>
      <c r="I46" s="477" t="s">
        <v>819</v>
      </c>
      <c r="J46" s="477">
        <v>1</v>
      </c>
      <c r="K46" s="89" t="s">
        <v>695</v>
      </c>
      <c r="L46" s="475" t="s">
        <v>894</v>
      </c>
      <c r="M46" s="475" t="s">
        <v>693</v>
      </c>
      <c r="N46" s="455" t="s">
        <v>208</v>
      </c>
      <c r="O46" s="90" t="s">
        <v>283</v>
      </c>
      <c r="P46" s="128" t="s">
        <v>283</v>
      </c>
      <c r="Q46" s="128" t="s">
        <v>283</v>
      </c>
      <c r="R46" s="189"/>
    </row>
    <row r="47" spans="1:18" ht="28.5" customHeight="1" x14ac:dyDescent="0.2">
      <c r="A47" s="476" t="s">
        <v>283</v>
      </c>
      <c r="B47" s="817" t="s">
        <v>955</v>
      </c>
      <c r="C47" s="817"/>
      <c r="D47" s="817"/>
      <c r="E47" s="817"/>
      <c r="F47" s="817"/>
      <c r="G47" s="817"/>
      <c r="H47" s="817"/>
      <c r="I47" s="817"/>
      <c r="J47" s="817"/>
      <c r="K47" s="817"/>
      <c r="L47" s="817"/>
      <c r="M47" s="817"/>
      <c r="N47" s="817"/>
      <c r="O47" s="817"/>
    </row>
  </sheetData>
  <mergeCells count="12">
    <mergeCell ref="P21:P22"/>
    <mergeCell ref="Q21:Q22"/>
    <mergeCell ref="R21:R22"/>
    <mergeCell ref="B47:O47"/>
    <mergeCell ref="A1:R1"/>
    <mergeCell ref="A2:R2"/>
    <mergeCell ref="C3:D3"/>
    <mergeCell ref="A4:A46"/>
    <mergeCell ref="B4:B46"/>
    <mergeCell ref="C4:D46"/>
    <mergeCell ref="E4:E46"/>
    <mergeCell ref="F4:F46"/>
  </mergeCells>
  <pageMargins left="0.70866141732283472" right="0.70866141732283472" top="0.74803149606299213" bottom="0.74803149606299213" header="0.31496062992125984" footer="0.31496062992125984"/>
  <pageSetup paperSize="8" scale="40" firstPageNumber="26" fitToHeight="0" orientation="landscape" useFirstPageNumber="1" r:id="rId1"/>
  <headerFooter>
    <oddFooter>&amp;C&amp;"-,Uobičajeno"&amp;12Godišnji izvještaj o radu za 2023. godinu&amp;R&amp;"-,Uobičajeno"&amp;P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7D"/>
    <pageSetUpPr fitToPage="1"/>
  </sheetPr>
  <dimension ref="A1:R30"/>
  <sheetViews>
    <sheetView view="pageBreakPreview" topLeftCell="B19" zoomScale="60" zoomScaleNormal="70" workbookViewId="0">
      <selection activeCell="I22" sqref="I22"/>
    </sheetView>
  </sheetViews>
  <sheetFormatPr defaultColWidth="9.140625" defaultRowHeight="15" x14ac:dyDescent="0.25"/>
  <cols>
    <col min="1" max="1" width="8.140625" style="250" customWidth="1"/>
    <col min="2" max="2" width="40.140625" style="250" customWidth="1"/>
    <col min="3" max="3" width="8.85546875" style="250" customWidth="1"/>
    <col min="4" max="4" width="43.5703125" style="250" customWidth="1"/>
    <col min="5" max="6" width="22.140625" style="250" customWidth="1"/>
    <col min="7" max="7" width="25.85546875" style="250" customWidth="1"/>
    <col min="8" max="8" width="23" style="254" customWidth="1"/>
    <col min="9" max="10" width="23.140625" style="254" customWidth="1"/>
    <col min="11" max="11" width="39.28515625" style="254" customWidth="1"/>
    <col min="12" max="12" width="24.85546875" style="250" customWidth="1"/>
    <col min="13" max="13" width="20.7109375" style="250" customWidth="1"/>
    <col min="14" max="14" width="22.28515625" style="250" customWidth="1"/>
    <col min="15" max="15" width="20.140625" style="250" customWidth="1"/>
    <col min="16" max="16" width="19.85546875" style="250" customWidth="1"/>
    <col min="17" max="17" width="20.140625" style="250" customWidth="1"/>
    <col min="18" max="18" width="29.140625" style="250" customWidth="1"/>
    <col min="19" max="16384" width="9.140625" style="250"/>
  </cols>
  <sheetData>
    <row r="1" spans="1:18" s="208" customFormat="1" ht="33.75" customHeight="1" x14ac:dyDescent="0.2">
      <c r="A1" s="551" t="s">
        <v>951</v>
      </c>
      <c r="B1" s="552"/>
      <c r="C1" s="552"/>
      <c r="D1" s="552"/>
      <c r="E1" s="552"/>
      <c r="F1" s="552"/>
      <c r="G1" s="552"/>
      <c r="H1" s="552"/>
      <c r="I1" s="552"/>
      <c r="J1" s="552"/>
      <c r="K1" s="552"/>
      <c r="L1" s="552"/>
      <c r="M1" s="552"/>
      <c r="N1" s="552"/>
      <c r="O1" s="552"/>
      <c r="P1" s="552"/>
      <c r="Q1" s="552"/>
      <c r="R1" s="553"/>
    </row>
    <row r="2" spans="1:18" s="208" customFormat="1" ht="33.75" customHeight="1" x14ac:dyDescent="0.2">
      <c r="A2" s="551" t="s">
        <v>941</v>
      </c>
      <c r="B2" s="552"/>
      <c r="C2" s="552"/>
      <c r="D2" s="552"/>
      <c r="E2" s="552"/>
      <c r="F2" s="552"/>
      <c r="G2" s="552"/>
      <c r="H2" s="552"/>
      <c r="I2" s="552"/>
      <c r="J2" s="552"/>
      <c r="K2" s="552"/>
      <c r="L2" s="552"/>
      <c r="M2" s="552"/>
      <c r="N2" s="552"/>
      <c r="O2" s="552"/>
      <c r="P2" s="552"/>
      <c r="Q2" s="552"/>
      <c r="R2" s="553"/>
    </row>
    <row r="3" spans="1:18" s="176" customFormat="1" ht="70.5" customHeight="1" x14ac:dyDescent="0.25">
      <c r="A3" s="184" t="s">
        <v>255</v>
      </c>
      <c r="B3" s="184" t="s">
        <v>69</v>
      </c>
      <c r="C3" s="554" t="s">
        <v>179</v>
      </c>
      <c r="D3" s="555"/>
      <c r="E3" s="184" t="s">
        <v>178</v>
      </c>
      <c r="F3" s="184" t="s">
        <v>935</v>
      </c>
      <c r="G3" s="184" t="s">
        <v>154</v>
      </c>
      <c r="H3" s="184" t="s">
        <v>160</v>
      </c>
      <c r="I3" s="184" t="s">
        <v>161</v>
      </c>
      <c r="J3" s="184" t="s">
        <v>936</v>
      </c>
      <c r="K3" s="184" t="s">
        <v>156</v>
      </c>
      <c r="L3" s="184" t="s">
        <v>155</v>
      </c>
      <c r="M3" s="184" t="s">
        <v>157</v>
      </c>
      <c r="N3" s="184" t="s">
        <v>158</v>
      </c>
      <c r="O3" s="184" t="s">
        <v>159</v>
      </c>
      <c r="P3" s="248" t="s">
        <v>937</v>
      </c>
      <c r="Q3" s="248" t="s">
        <v>938</v>
      </c>
      <c r="R3" s="248" t="s">
        <v>939</v>
      </c>
    </row>
    <row r="4" spans="1:18" ht="107.25" customHeight="1" x14ac:dyDescent="0.25">
      <c r="A4" s="821" t="s">
        <v>256</v>
      </c>
      <c r="B4" s="824" t="s">
        <v>1185</v>
      </c>
      <c r="C4" s="827" t="s">
        <v>1186</v>
      </c>
      <c r="D4" s="828"/>
      <c r="E4" s="824" t="s">
        <v>1187</v>
      </c>
      <c r="F4" s="824" t="s">
        <v>1188</v>
      </c>
      <c r="G4" s="122" t="s">
        <v>180</v>
      </c>
      <c r="H4" s="123" t="s">
        <v>806</v>
      </c>
      <c r="I4" s="174" t="s">
        <v>819</v>
      </c>
      <c r="J4" s="174">
        <v>1</v>
      </c>
      <c r="K4" s="121" t="s">
        <v>740</v>
      </c>
      <c r="L4" s="121" t="s">
        <v>181</v>
      </c>
      <c r="M4" s="121" t="s">
        <v>182</v>
      </c>
      <c r="N4" s="435" t="s">
        <v>165</v>
      </c>
      <c r="O4" s="234" t="s">
        <v>283</v>
      </c>
      <c r="P4" s="249" t="s">
        <v>283</v>
      </c>
      <c r="Q4" s="249" t="s">
        <v>283</v>
      </c>
      <c r="R4" s="205"/>
    </row>
    <row r="5" spans="1:18" ht="135" customHeight="1" x14ac:dyDescent="0.25">
      <c r="A5" s="822"/>
      <c r="B5" s="825"/>
      <c r="C5" s="829"/>
      <c r="D5" s="830"/>
      <c r="E5" s="825"/>
      <c r="F5" s="825"/>
      <c r="G5" s="122" t="s">
        <v>898</v>
      </c>
      <c r="H5" s="123" t="s">
        <v>806</v>
      </c>
      <c r="I5" s="174" t="s">
        <v>819</v>
      </c>
      <c r="J5" s="174">
        <v>1</v>
      </c>
      <c r="K5" s="121" t="s">
        <v>741</v>
      </c>
      <c r="L5" s="121" t="s">
        <v>181</v>
      </c>
      <c r="M5" s="121" t="s">
        <v>183</v>
      </c>
      <c r="N5" s="435" t="s">
        <v>165</v>
      </c>
      <c r="O5" s="234" t="s">
        <v>283</v>
      </c>
      <c r="P5" s="169" t="s">
        <v>283</v>
      </c>
      <c r="Q5" s="169" t="s">
        <v>283</v>
      </c>
      <c r="R5" s="169"/>
    </row>
    <row r="6" spans="1:18" ht="103.5" customHeight="1" x14ac:dyDescent="0.25">
      <c r="A6" s="822"/>
      <c r="B6" s="825"/>
      <c r="C6" s="829"/>
      <c r="D6" s="830"/>
      <c r="E6" s="825"/>
      <c r="F6" s="825"/>
      <c r="G6" s="122" t="s">
        <v>899</v>
      </c>
      <c r="H6" s="123" t="s">
        <v>806</v>
      </c>
      <c r="I6" s="174" t="s">
        <v>819</v>
      </c>
      <c r="J6" s="174">
        <v>1</v>
      </c>
      <c r="K6" s="121" t="s">
        <v>184</v>
      </c>
      <c r="L6" s="121" t="s">
        <v>185</v>
      </c>
      <c r="M6" s="121" t="s">
        <v>345</v>
      </c>
      <c r="N6" s="435" t="s">
        <v>165</v>
      </c>
      <c r="O6" s="234" t="s">
        <v>283</v>
      </c>
      <c r="P6" s="169" t="s">
        <v>283</v>
      </c>
      <c r="Q6" s="169" t="s">
        <v>283</v>
      </c>
      <c r="R6" s="169"/>
    </row>
    <row r="7" spans="1:18" ht="111" customHeight="1" x14ac:dyDescent="0.25">
      <c r="A7" s="822"/>
      <c r="B7" s="825"/>
      <c r="C7" s="829"/>
      <c r="D7" s="830"/>
      <c r="E7" s="825"/>
      <c r="F7" s="825"/>
      <c r="G7" s="122" t="s">
        <v>900</v>
      </c>
      <c r="H7" s="123" t="s">
        <v>806</v>
      </c>
      <c r="I7" s="174" t="s">
        <v>819</v>
      </c>
      <c r="J7" s="174">
        <v>1</v>
      </c>
      <c r="K7" s="121" t="s">
        <v>186</v>
      </c>
      <c r="L7" s="121" t="s">
        <v>185</v>
      </c>
      <c r="M7" s="121" t="s">
        <v>209</v>
      </c>
      <c r="N7" s="435" t="s">
        <v>165</v>
      </c>
      <c r="O7" s="234" t="s">
        <v>283</v>
      </c>
      <c r="P7" s="144" t="s">
        <v>283</v>
      </c>
      <c r="Q7" s="144" t="s">
        <v>283</v>
      </c>
      <c r="R7" s="193"/>
    </row>
    <row r="8" spans="1:18" ht="336" customHeight="1" x14ac:dyDescent="0.25">
      <c r="A8" s="822"/>
      <c r="B8" s="825"/>
      <c r="C8" s="829"/>
      <c r="D8" s="830"/>
      <c r="E8" s="825"/>
      <c r="F8" s="825"/>
      <c r="G8" s="833" t="s">
        <v>901</v>
      </c>
      <c r="H8" s="836" t="s">
        <v>806</v>
      </c>
      <c r="I8" s="842" t="s">
        <v>819</v>
      </c>
      <c r="J8" s="842">
        <v>1</v>
      </c>
      <c r="K8" s="847" t="s">
        <v>187</v>
      </c>
      <c r="L8" s="847" t="s">
        <v>185</v>
      </c>
      <c r="M8" s="847" t="s">
        <v>188</v>
      </c>
      <c r="N8" s="850" t="s">
        <v>165</v>
      </c>
      <c r="O8" s="856" t="s">
        <v>283</v>
      </c>
      <c r="P8" s="839" t="s">
        <v>283</v>
      </c>
      <c r="Q8" s="839" t="s">
        <v>283</v>
      </c>
      <c r="R8" s="839"/>
    </row>
    <row r="9" spans="1:18" ht="123" customHeight="1" x14ac:dyDescent="0.25">
      <c r="A9" s="822"/>
      <c r="B9" s="825"/>
      <c r="C9" s="829"/>
      <c r="D9" s="830"/>
      <c r="E9" s="825"/>
      <c r="F9" s="825"/>
      <c r="G9" s="834"/>
      <c r="H9" s="837"/>
      <c r="I9" s="837"/>
      <c r="J9" s="846"/>
      <c r="K9" s="848"/>
      <c r="L9" s="848"/>
      <c r="M9" s="848"/>
      <c r="N9" s="851"/>
      <c r="O9" s="857"/>
      <c r="P9" s="839"/>
      <c r="Q9" s="839"/>
      <c r="R9" s="839"/>
    </row>
    <row r="10" spans="1:18" ht="24" customHeight="1" x14ac:dyDescent="0.25">
      <c r="A10" s="822"/>
      <c r="B10" s="825"/>
      <c r="C10" s="829"/>
      <c r="D10" s="830"/>
      <c r="E10" s="825"/>
      <c r="F10" s="825"/>
      <c r="G10" s="835"/>
      <c r="H10" s="838"/>
      <c r="I10" s="838"/>
      <c r="J10" s="843"/>
      <c r="K10" s="849"/>
      <c r="L10" s="849"/>
      <c r="M10" s="849"/>
      <c r="N10" s="852"/>
      <c r="O10" s="858"/>
      <c r="P10" s="839"/>
      <c r="Q10" s="839"/>
      <c r="R10" s="839"/>
    </row>
    <row r="11" spans="1:18" ht="162.75" customHeight="1" x14ac:dyDescent="0.25">
      <c r="A11" s="822"/>
      <c r="B11" s="825"/>
      <c r="C11" s="829"/>
      <c r="D11" s="830"/>
      <c r="E11" s="825"/>
      <c r="F11" s="825"/>
      <c r="G11" s="122" t="s">
        <v>902</v>
      </c>
      <c r="H11" s="123" t="s">
        <v>806</v>
      </c>
      <c r="I11" s="174" t="s">
        <v>819</v>
      </c>
      <c r="J11" s="174">
        <v>1</v>
      </c>
      <c r="K11" s="121" t="s">
        <v>189</v>
      </c>
      <c r="L11" s="121" t="s">
        <v>185</v>
      </c>
      <c r="M11" s="121" t="s">
        <v>169</v>
      </c>
      <c r="N11" s="435" t="s">
        <v>165</v>
      </c>
      <c r="O11" s="234" t="s">
        <v>283</v>
      </c>
      <c r="P11" s="90" t="s">
        <v>283</v>
      </c>
      <c r="Q11" s="90" t="s">
        <v>283</v>
      </c>
      <c r="R11" s="90"/>
    </row>
    <row r="12" spans="1:18" ht="80.25" customHeight="1" x14ac:dyDescent="0.25">
      <c r="A12" s="822"/>
      <c r="B12" s="825"/>
      <c r="C12" s="829"/>
      <c r="D12" s="830"/>
      <c r="E12" s="825"/>
      <c r="F12" s="825"/>
      <c r="G12" s="840" t="s">
        <v>903</v>
      </c>
      <c r="H12" s="836" t="s">
        <v>806</v>
      </c>
      <c r="I12" s="842" t="s">
        <v>819</v>
      </c>
      <c r="J12" s="842">
        <v>1</v>
      </c>
      <c r="K12" s="121" t="s">
        <v>190</v>
      </c>
      <c r="L12" s="121" t="s">
        <v>185</v>
      </c>
      <c r="M12" s="121" t="s">
        <v>169</v>
      </c>
      <c r="N12" s="435" t="s">
        <v>165</v>
      </c>
      <c r="O12" s="234" t="s">
        <v>283</v>
      </c>
      <c r="P12" s="251" t="s">
        <v>283</v>
      </c>
      <c r="Q12" s="251" t="s">
        <v>283</v>
      </c>
      <c r="R12" s="844"/>
    </row>
    <row r="13" spans="1:18" ht="336.75" customHeight="1" x14ac:dyDescent="0.25">
      <c r="A13" s="822"/>
      <c r="B13" s="825"/>
      <c r="C13" s="829"/>
      <c r="D13" s="830"/>
      <c r="E13" s="825"/>
      <c r="F13" s="825"/>
      <c r="G13" s="841"/>
      <c r="H13" s="838"/>
      <c r="I13" s="843"/>
      <c r="J13" s="843"/>
      <c r="K13" s="121" t="s">
        <v>742</v>
      </c>
      <c r="L13" s="121" t="s">
        <v>185</v>
      </c>
      <c r="M13" s="121" t="s">
        <v>169</v>
      </c>
      <c r="N13" s="435" t="s">
        <v>165</v>
      </c>
      <c r="O13" s="234" t="s">
        <v>283</v>
      </c>
      <c r="P13" s="252" t="s">
        <v>283</v>
      </c>
      <c r="Q13" s="252" t="s">
        <v>283</v>
      </c>
      <c r="R13" s="845"/>
    </row>
    <row r="14" spans="1:18" ht="150.75" customHeight="1" x14ac:dyDescent="0.25">
      <c r="A14" s="822"/>
      <c r="B14" s="825"/>
      <c r="C14" s="829"/>
      <c r="D14" s="830"/>
      <c r="E14" s="825"/>
      <c r="F14" s="825"/>
      <c r="G14" s="124" t="s">
        <v>773</v>
      </c>
      <c r="H14" s="125">
        <v>60</v>
      </c>
      <c r="I14" s="125">
        <v>60</v>
      </c>
      <c r="J14" s="175">
        <v>1</v>
      </c>
      <c r="K14" s="126" t="s">
        <v>774</v>
      </c>
      <c r="L14" s="126" t="s">
        <v>194</v>
      </c>
      <c r="M14" s="126" t="s">
        <v>191</v>
      </c>
      <c r="N14" s="436" t="s">
        <v>165</v>
      </c>
      <c r="O14" s="127" t="s">
        <v>283</v>
      </c>
      <c r="P14" s="232" t="s">
        <v>283</v>
      </c>
      <c r="Q14" s="232" t="s">
        <v>283</v>
      </c>
      <c r="R14" s="202"/>
    </row>
    <row r="15" spans="1:18" ht="158.25" customHeight="1" x14ac:dyDescent="0.25">
      <c r="A15" s="822"/>
      <c r="B15" s="825"/>
      <c r="C15" s="829"/>
      <c r="D15" s="830"/>
      <c r="E15" s="825"/>
      <c r="F15" s="825"/>
      <c r="G15" s="124" t="s">
        <v>192</v>
      </c>
      <c r="H15" s="125" t="s">
        <v>806</v>
      </c>
      <c r="I15" s="175" t="s">
        <v>819</v>
      </c>
      <c r="J15" s="175">
        <v>1</v>
      </c>
      <c r="K15" s="126" t="s">
        <v>193</v>
      </c>
      <c r="L15" s="126" t="s">
        <v>194</v>
      </c>
      <c r="M15" s="126" t="s">
        <v>191</v>
      </c>
      <c r="N15" s="436" t="s">
        <v>165</v>
      </c>
      <c r="O15" s="127" t="s">
        <v>283</v>
      </c>
      <c r="P15" s="251" t="s">
        <v>283</v>
      </c>
      <c r="Q15" s="251" t="s">
        <v>283</v>
      </c>
      <c r="R15" s="206"/>
    </row>
    <row r="16" spans="1:18" ht="160.5" customHeight="1" x14ac:dyDescent="0.25">
      <c r="A16" s="822"/>
      <c r="B16" s="825"/>
      <c r="C16" s="829"/>
      <c r="D16" s="830"/>
      <c r="E16" s="825"/>
      <c r="F16" s="825"/>
      <c r="G16" s="124" t="s">
        <v>775</v>
      </c>
      <c r="H16" s="125">
        <v>50</v>
      </c>
      <c r="I16" s="125">
        <v>60</v>
      </c>
      <c r="J16" s="175">
        <v>1</v>
      </c>
      <c r="K16" s="126" t="s">
        <v>776</v>
      </c>
      <c r="L16" s="126" t="s">
        <v>194</v>
      </c>
      <c r="M16" s="126" t="s">
        <v>195</v>
      </c>
      <c r="N16" s="436" t="s">
        <v>165</v>
      </c>
      <c r="O16" s="127" t="s">
        <v>283</v>
      </c>
      <c r="P16" s="249" t="s">
        <v>283</v>
      </c>
      <c r="Q16" s="249" t="s">
        <v>283</v>
      </c>
      <c r="R16" s="205"/>
    </row>
    <row r="17" spans="1:18" ht="154.5" customHeight="1" x14ac:dyDescent="0.25">
      <c r="A17" s="822"/>
      <c r="B17" s="825"/>
      <c r="C17" s="829"/>
      <c r="D17" s="830"/>
      <c r="E17" s="825"/>
      <c r="F17" s="825"/>
      <c r="G17" s="124" t="s">
        <v>777</v>
      </c>
      <c r="H17" s="152" t="s">
        <v>778</v>
      </c>
      <c r="I17" s="152" t="s">
        <v>779</v>
      </c>
      <c r="J17" s="175">
        <v>1</v>
      </c>
      <c r="K17" s="126" t="s">
        <v>780</v>
      </c>
      <c r="L17" s="126" t="s">
        <v>194</v>
      </c>
      <c r="M17" s="126" t="s">
        <v>195</v>
      </c>
      <c r="N17" s="436" t="s">
        <v>165</v>
      </c>
      <c r="O17" s="127" t="s">
        <v>283</v>
      </c>
      <c r="P17" s="90" t="s">
        <v>283</v>
      </c>
      <c r="Q17" s="90" t="s">
        <v>283</v>
      </c>
      <c r="R17" s="90"/>
    </row>
    <row r="18" spans="1:18" ht="159.75" customHeight="1" x14ac:dyDescent="0.25">
      <c r="A18" s="822"/>
      <c r="B18" s="825"/>
      <c r="C18" s="829"/>
      <c r="D18" s="830"/>
      <c r="E18" s="825"/>
      <c r="F18" s="825"/>
      <c r="G18" s="124" t="s">
        <v>781</v>
      </c>
      <c r="H18" s="125">
        <v>2500</v>
      </c>
      <c r="I18" s="125">
        <v>2500</v>
      </c>
      <c r="J18" s="175">
        <v>0.96</v>
      </c>
      <c r="K18" s="126" t="s">
        <v>743</v>
      </c>
      <c r="L18" s="126" t="s">
        <v>194</v>
      </c>
      <c r="M18" s="126" t="s">
        <v>191</v>
      </c>
      <c r="N18" s="436" t="s">
        <v>165</v>
      </c>
      <c r="O18" s="127" t="s">
        <v>283</v>
      </c>
      <c r="P18" s="90" t="s">
        <v>283</v>
      </c>
      <c r="Q18" s="90" t="s">
        <v>283</v>
      </c>
      <c r="R18" s="90"/>
    </row>
    <row r="19" spans="1:18" ht="168.75" customHeight="1" x14ac:dyDescent="0.25">
      <c r="A19" s="822"/>
      <c r="B19" s="825"/>
      <c r="C19" s="829"/>
      <c r="D19" s="830"/>
      <c r="E19" s="825"/>
      <c r="F19" s="825"/>
      <c r="G19" s="124" t="s">
        <v>198</v>
      </c>
      <c r="H19" s="125">
        <v>50</v>
      </c>
      <c r="I19" s="125">
        <v>50</v>
      </c>
      <c r="J19" s="175">
        <v>0.82</v>
      </c>
      <c r="K19" s="126" t="s">
        <v>199</v>
      </c>
      <c r="L19" s="126" t="s">
        <v>194</v>
      </c>
      <c r="M19" s="126" t="s">
        <v>191</v>
      </c>
      <c r="N19" s="436" t="s">
        <v>165</v>
      </c>
      <c r="O19" s="127" t="s">
        <v>283</v>
      </c>
      <c r="P19" s="232" t="s">
        <v>283</v>
      </c>
      <c r="Q19" s="232" t="s">
        <v>283</v>
      </c>
      <c r="R19" s="202"/>
    </row>
    <row r="20" spans="1:18" ht="222" customHeight="1" x14ac:dyDescent="0.25">
      <c r="A20" s="822"/>
      <c r="B20" s="825"/>
      <c r="C20" s="829"/>
      <c r="D20" s="830"/>
      <c r="E20" s="825"/>
      <c r="F20" s="825"/>
      <c r="G20" s="124" t="s">
        <v>197</v>
      </c>
      <c r="H20" s="125">
        <v>60</v>
      </c>
      <c r="I20" s="125">
        <v>60</v>
      </c>
      <c r="J20" s="175">
        <v>1</v>
      </c>
      <c r="K20" s="126" t="s">
        <v>744</v>
      </c>
      <c r="L20" s="126" t="s">
        <v>194</v>
      </c>
      <c r="M20" s="126" t="s">
        <v>191</v>
      </c>
      <c r="N20" s="436" t="s">
        <v>165</v>
      </c>
      <c r="O20" s="127" t="s">
        <v>283</v>
      </c>
      <c r="P20" s="232" t="s">
        <v>283</v>
      </c>
      <c r="Q20" s="232" t="s">
        <v>283</v>
      </c>
      <c r="R20" s="202"/>
    </row>
    <row r="21" spans="1:18" ht="108.75" customHeight="1" x14ac:dyDescent="0.25">
      <c r="A21" s="822"/>
      <c r="B21" s="825"/>
      <c r="C21" s="829"/>
      <c r="D21" s="830"/>
      <c r="E21" s="825"/>
      <c r="F21" s="825"/>
      <c r="G21" s="124" t="s">
        <v>782</v>
      </c>
      <c r="H21" s="125">
        <v>2900</v>
      </c>
      <c r="I21" s="125">
        <v>2900</v>
      </c>
      <c r="J21" s="175">
        <v>1</v>
      </c>
      <c r="K21" s="126" t="s">
        <v>783</v>
      </c>
      <c r="L21" s="126" t="s">
        <v>194</v>
      </c>
      <c r="M21" s="126" t="s">
        <v>169</v>
      </c>
      <c r="N21" s="436" t="s">
        <v>165</v>
      </c>
      <c r="O21" s="127" t="s">
        <v>283</v>
      </c>
      <c r="P21" s="234" t="s">
        <v>283</v>
      </c>
      <c r="Q21" s="128" t="s">
        <v>283</v>
      </c>
      <c r="R21" s="189"/>
    </row>
    <row r="22" spans="1:18" ht="135.75" customHeight="1" x14ac:dyDescent="0.25">
      <c r="A22" s="823"/>
      <c r="B22" s="826"/>
      <c r="C22" s="831"/>
      <c r="D22" s="832"/>
      <c r="E22" s="826"/>
      <c r="F22" s="826"/>
      <c r="G22" s="124" t="s">
        <v>196</v>
      </c>
      <c r="H22" s="125">
        <v>55</v>
      </c>
      <c r="I22" s="125">
        <v>55</v>
      </c>
      <c r="J22" s="175">
        <v>1</v>
      </c>
      <c r="K22" s="126" t="s">
        <v>745</v>
      </c>
      <c r="L22" s="126" t="s">
        <v>194</v>
      </c>
      <c r="M22" s="126" t="s">
        <v>169</v>
      </c>
      <c r="N22" s="436" t="s">
        <v>165</v>
      </c>
      <c r="O22" s="127" t="s">
        <v>283</v>
      </c>
      <c r="P22" s="234" t="s">
        <v>283</v>
      </c>
      <c r="Q22" s="234" t="s">
        <v>283</v>
      </c>
      <c r="R22" s="234"/>
    </row>
    <row r="23" spans="1:18" ht="25.5" customHeight="1" x14ac:dyDescent="0.25">
      <c r="A23" s="253" t="s">
        <v>283</v>
      </c>
      <c r="B23" s="853" t="s">
        <v>955</v>
      </c>
      <c r="C23" s="853"/>
      <c r="D23" s="853"/>
      <c r="E23" s="853"/>
      <c r="F23" s="853"/>
      <c r="G23" s="853"/>
      <c r="H23" s="853"/>
      <c r="I23" s="853"/>
      <c r="J23" s="853"/>
      <c r="K23" s="853"/>
      <c r="L23" s="853"/>
      <c r="M23" s="853"/>
      <c r="N23" s="853"/>
      <c r="O23" s="853"/>
    </row>
    <row r="24" spans="1:18" ht="32.25" customHeight="1" x14ac:dyDescent="0.25"/>
    <row r="25" spans="1:18" ht="33" customHeight="1" x14ac:dyDescent="0.3">
      <c r="L25" s="255"/>
      <c r="N25" s="256"/>
    </row>
    <row r="26" spans="1:18" ht="32.25" customHeight="1" x14ac:dyDescent="0.45">
      <c r="B26" s="257"/>
      <c r="C26" s="258"/>
      <c r="M26" s="854"/>
      <c r="N26" s="854"/>
    </row>
    <row r="27" spans="1:18" ht="32.25" customHeight="1" x14ac:dyDescent="0.3">
      <c r="L27" s="255"/>
      <c r="N27" s="256"/>
    </row>
    <row r="28" spans="1:18" ht="32.25" customHeight="1" x14ac:dyDescent="0.45">
      <c r="M28" s="855"/>
      <c r="N28" s="855"/>
    </row>
    <row r="29" spans="1:18" ht="32.25" customHeight="1" x14ac:dyDescent="0.25"/>
    <row r="30" spans="1:18" ht="32.25" customHeight="1" x14ac:dyDescent="0.25"/>
  </sheetData>
  <mergeCells count="28">
    <mergeCell ref="B23:O23"/>
    <mergeCell ref="M26:N26"/>
    <mergeCell ref="M28:N28"/>
    <mergeCell ref="O8:O10"/>
    <mergeCell ref="P8:P10"/>
    <mergeCell ref="R12:R13"/>
    <mergeCell ref="I8:I10"/>
    <mergeCell ref="J8:J10"/>
    <mergeCell ref="K8:K10"/>
    <mergeCell ref="L8:L10"/>
    <mergeCell ref="M8:M10"/>
    <mergeCell ref="N8:N10"/>
    <mergeCell ref="A1:R1"/>
    <mergeCell ref="A2:R2"/>
    <mergeCell ref="C3:D3"/>
    <mergeCell ref="A4:A22"/>
    <mergeCell ref="B4:B22"/>
    <mergeCell ref="C4:D22"/>
    <mergeCell ref="E4:E22"/>
    <mergeCell ref="F4:F22"/>
    <mergeCell ref="G8:G10"/>
    <mergeCell ref="H8:H10"/>
    <mergeCell ref="Q8:Q10"/>
    <mergeCell ref="R8:R10"/>
    <mergeCell ref="G12:G13"/>
    <mergeCell ref="H12:H13"/>
    <mergeCell ref="I12:I13"/>
    <mergeCell ref="J12:J13"/>
  </mergeCells>
  <pageMargins left="0.23622047244094491" right="0.23622047244094491" top="0.74803149606299213" bottom="0.74803149606299213" header="0.31496062992125984" footer="0.31496062992125984"/>
  <pageSetup paperSize="9" scale="32" firstPageNumber="30" fitToHeight="0" orientation="landscape" useFirstPageNumber="1" r:id="rId1"/>
  <headerFooter>
    <oddFooter>&amp;CGodišnji izvještaj o radu za 2023. godinu&amp;R&amp;P</oddFooter>
  </headerFooter>
  <rowBreaks count="2" manualBreakCount="2">
    <brk id="12" max="17" man="1"/>
    <brk id="19"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7D"/>
    <pageSetUpPr fitToPage="1"/>
  </sheetPr>
  <dimension ref="A1:R24"/>
  <sheetViews>
    <sheetView view="pageBreakPreview" zoomScale="60" zoomScaleNormal="90" workbookViewId="0">
      <pane ySplit="3" topLeftCell="A4" activePane="bottomLeft" state="frozen"/>
      <selection activeCell="F4" sqref="F4:F17"/>
      <selection pane="bottomLeft" activeCell="J15" sqref="J15"/>
    </sheetView>
  </sheetViews>
  <sheetFormatPr defaultColWidth="8.85546875" defaultRowHeight="12.75" x14ac:dyDescent="0.2"/>
  <cols>
    <col min="1" max="1" width="8.85546875" style="115"/>
    <col min="2" max="2" width="39.85546875" style="115" customWidth="1"/>
    <col min="3" max="3" width="29.85546875" style="115" customWidth="1"/>
    <col min="4" max="6" width="22.140625" style="115" customWidth="1"/>
    <col min="7" max="10" width="25.42578125" style="115" customWidth="1"/>
    <col min="11" max="11" width="44.7109375" style="115" customWidth="1"/>
    <col min="12" max="13" width="25.42578125" style="115" customWidth="1"/>
    <col min="14" max="14" width="25" style="115" customWidth="1"/>
    <col min="15" max="15" width="31.42578125" style="115" customWidth="1"/>
    <col min="16" max="16" width="30.85546875" style="115" customWidth="1"/>
    <col min="17" max="17" width="25.42578125" style="115" customWidth="1"/>
    <col min="18" max="18" width="40.7109375" style="115" customWidth="1"/>
    <col min="19" max="16384" width="8.85546875" style="115"/>
  </cols>
  <sheetData>
    <row r="1" spans="1:18" s="208" customFormat="1" ht="33.75" customHeight="1" x14ac:dyDescent="0.2">
      <c r="A1" s="579" t="s">
        <v>952</v>
      </c>
      <c r="B1" s="580"/>
      <c r="C1" s="580"/>
      <c r="D1" s="580"/>
      <c r="E1" s="580"/>
      <c r="F1" s="580"/>
      <c r="G1" s="580"/>
      <c r="H1" s="580"/>
      <c r="I1" s="580"/>
      <c r="J1" s="580"/>
      <c r="K1" s="580"/>
      <c r="L1" s="580"/>
      <c r="M1" s="580"/>
      <c r="N1" s="580"/>
      <c r="O1" s="580"/>
      <c r="P1" s="580"/>
      <c r="Q1" s="580"/>
      <c r="R1" s="765"/>
    </row>
    <row r="2" spans="1:18" s="208" customFormat="1" ht="33.75" customHeight="1" x14ac:dyDescent="0.2">
      <c r="A2" s="579" t="s">
        <v>941</v>
      </c>
      <c r="B2" s="580"/>
      <c r="C2" s="580"/>
      <c r="D2" s="580"/>
      <c r="E2" s="580"/>
      <c r="F2" s="580"/>
      <c r="G2" s="580"/>
      <c r="H2" s="580"/>
      <c r="I2" s="580"/>
      <c r="J2" s="580"/>
      <c r="K2" s="580"/>
      <c r="L2" s="580"/>
      <c r="M2" s="580"/>
      <c r="N2" s="580"/>
      <c r="O2" s="580"/>
      <c r="P2" s="580"/>
      <c r="Q2" s="580"/>
      <c r="R2" s="765"/>
    </row>
    <row r="3" spans="1:18" s="176" customFormat="1" ht="70.5" customHeight="1" x14ac:dyDescent="0.25">
      <c r="A3" s="184" t="s">
        <v>255</v>
      </c>
      <c r="B3" s="184" t="s">
        <v>69</v>
      </c>
      <c r="C3" s="554" t="s">
        <v>179</v>
      </c>
      <c r="D3" s="555"/>
      <c r="E3" s="184" t="s">
        <v>178</v>
      </c>
      <c r="F3" s="184" t="s">
        <v>935</v>
      </c>
      <c r="G3" s="184" t="s">
        <v>154</v>
      </c>
      <c r="H3" s="184" t="s">
        <v>160</v>
      </c>
      <c r="I3" s="184" t="s">
        <v>161</v>
      </c>
      <c r="J3" s="184" t="s">
        <v>936</v>
      </c>
      <c r="K3" s="184" t="s">
        <v>156</v>
      </c>
      <c r="L3" s="184" t="s">
        <v>155</v>
      </c>
      <c r="M3" s="184" t="s">
        <v>157</v>
      </c>
      <c r="N3" s="184" t="s">
        <v>158</v>
      </c>
      <c r="O3" s="184" t="s">
        <v>159</v>
      </c>
      <c r="P3" s="148" t="s">
        <v>937</v>
      </c>
      <c r="Q3" s="148" t="s">
        <v>938</v>
      </c>
      <c r="R3" s="148" t="s">
        <v>939</v>
      </c>
    </row>
    <row r="4" spans="1:18" ht="117.75" customHeight="1" x14ac:dyDescent="0.2">
      <c r="A4" s="556">
        <v>55</v>
      </c>
      <c r="B4" s="559" t="s">
        <v>162</v>
      </c>
      <c r="C4" s="737" t="s">
        <v>221</v>
      </c>
      <c r="D4" s="738"/>
      <c r="E4" s="559" t="s">
        <v>932</v>
      </c>
      <c r="F4" s="559" t="s">
        <v>1044</v>
      </c>
      <c r="G4" s="582" t="s">
        <v>164</v>
      </c>
      <c r="H4" s="582" t="s">
        <v>164</v>
      </c>
      <c r="I4" s="582" t="s">
        <v>164</v>
      </c>
      <c r="J4" s="582" t="s">
        <v>164</v>
      </c>
      <c r="K4" s="235" t="s">
        <v>933</v>
      </c>
      <c r="L4" s="860" t="s">
        <v>932</v>
      </c>
      <c r="M4" s="235" t="s">
        <v>547</v>
      </c>
      <c r="N4" s="556" t="s">
        <v>208</v>
      </c>
      <c r="O4" s="859" t="s">
        <v>283</v>
      </c>
      <c r="P4" s="859" t="s">
        <v>283</v>
      </c>
      <c r="Q4" s="859" t="s">
        <v>164</v>
      </c>
      <c r="R4" s="859" t="s">
        <v>164</v>
      </c>
    </row>
    <row r="5" spans="1:18" ht="91.5" customHeight="1" x14ac:dyDescent="0.2">
      <c r="A5" s="556"/>
      <c r="B5" s="560"/>
      <c r="C5" s="750"/>
      <c r="D5" s="751"/>
      <c r="E5" s="560"/>
      <c r="F5" s="560"/>
      <c r="G5" s="583"/>
      <c r="H5" s="583"/>
      <c r="I5" s="583"/>
      <c r="J5" s="583"/>
      <c r="K5" s="235" t="s">
        <v>934</v>
      </c>
      <c r="L5" s="860"/>
      <c r="M5" s="235" t="s">
        <v>676</v>
      </c>
      <c r="N5" s="556"/>
      <c r="O5" s="859"/>
      <c r="P5" s="859"/>
      <c r="Q5" s="859"/>
      <c r="R5" s="859"/>
    </row>
    <row r="6" spans="1:18" ht="91.5" customHeight="1" x14ac:dyDescent="0.2">
      <c r="A6" s="556"/>
      <c r="B6" s="561"/>
      <c r="C6" s="739"/>
      <c r="D6" s="740"/>
      <c r="E6" s="561"/>
      <c r="F6" s="561"/>
      <c r="G6" s="584"/>
      <c r="H6" s="584"/>
      <c r="I6" s="584"/>
      <c r="J6" s="584"/>
      <c r="K6" s="235" t="s">
        <v>615</v>
      </c>
      <c r="L6" s="860"/>
      <c r="M6" s="235" t="s">
        <v>547</v>
      </c>
      <c r="N6" s="556"/>
      <c r="O6" s="859"/>
      <c r="P6" s="859"/>
      <c r="Q6" s="859"/>
      <c r="R6" s="859"/>
    </row>
    <row r="7" spans="1:18" ht="28.5" customHeight="1" x14ac:dyDescent="0.2">
      <c r="A7" s="179" t="s">
        <v>283</v>
      </c>
      <c r="B7" s="861" t="s">
        <v>955</v>
      </c>
      <c r="C7" s="861"/>
      <c r="D7" s="861"/>
      <c r="E7" s="861"/>
      <c r="F7" s="861"/>
      <c r="G7" s="861"/>
      <c r="H7" s="861"/>
      <c r="I7" s="861"/>
      <c r="J7" s="861"/>
      <c r="K7" s="861"/>
      <c r="L7" s="861"/>
      <c r="M7" s="861"/>
      <c r="N7" s="861"/>
      <c r="O7" s="861"/>
    </row>
    <row r="8" spans="1:18" ht="96" customHeight="1" x14ac:dyDescent="0.2">
      <c r="A8" s="180"/>
      <c r="B8" s="93"/>
      <c r="C8" s="862"/>
      <c r="D8" s="862"/>
      <c r="E8" s="236"/>
      <c r="F8" s="236"/>
      <c r="G8" s="94"/>
      <c r="H8" s="94"/>
      <c r="I8" s="94"/>
      <c r="J8" s="94"/>
      <c r="K8" s="181"/>
      <c r="L8" s="181"/>
      <c r="M8" s="181"/>
      <c r="N8" s="236"/>
      <c r="O8" s="182"/>
    </row>
    <row r="9" spans="1:18" ht="28.5" customHeight="1" x14ac:dyDescent="0.2">
      <c r="A9" s="96"/>
      <c r="B9" s="97"/>
      <c r="C9" s="574"/>
      <c r="D9" s="574"/>
      <c r="E9" s="229"/>
      <c r="F9" s="229"/>
      <c r="G9" s="229"/>
      <c r="H9" s="229"/>
      <c r="I9" s="229"/>
      <c r="J9" s="229"/>
      <c r="K9" s="229"/>
      <c r="L9" s="229"/>
      <c r="M9" s="229"/>
      <c r="N9" s="98"/>
      <c r="O9" s="98"/>
    </row>
    <row r="10" spans="1:18" ht="14.25" x14ac:dyDescent="0.2">
      <c r="A10" s="96"/>
      <c r="B10" s="97"/>
      <c r="C10" s="574"/>
      <c r="D10" s="574"/>
      <c r="E10" s="229"/>
      <c r="F10" s="229"/>
      <c r="G10" s="229"/>
      <c r="H10" s="229"/>
      <c r="I10" s="229"/>
      <c r="J10" s="229"/>
      <c r="K10" s="229"/>
      <c r="L10" s="229"/>
      <c r="M10" s="229"/>
      <c r="N10" s="98"/>
      <c r="O10" s="98"/>
    </row>
    <row r="11" spans="1:18" ht="14.25" x14ac:dyDescent="0.2">
      <c r="A11" s="96"/>
      <c r="B11" s="97"/>
      <c r="C11" s="574"/>
      <c r="D11" s="574"/>
      <c r="E11" s="229"/>
      <c r="F11" s="229"/>
      <c r="G11" s="229"/>
      <c r="H11" s="229"/>
      <c r="I11" s="229"/>
      <c r="J11" s="229"/>
      <c r="K11" s="229"/>
      <c r="L11" s="229"/>
      <c r="M11" s="229"/>
      <c r="N11" s="98"/>
      <c r="O11" s="99"/>
    </row>
    <row r="12" spans="1:18" ht="14.25" x14ac:dyDescent="0.2">
      <c r="A12" s="96"/>
      <c r="B12" s="97"/>
      <c r="C12" s="574"/>
      <c r="D12" s="574"/>
      <c r="E12" s="229"/>
      <c r="F12" s="229"/>
      <c r="G12" s="229"/>
      <c r="H12" s="229"/>
      <c r="I12" s="229"/>
      <c r="J12" s="229"/>
      <c r="K12" s="229"/>
      <c r="L12" s="229"/>
      <c r="M12" s="229"/>
      <c r="N12" s="98"/>
      <c r="O12" s="98"/>
    </row>
    <row r="13" spans="1:18" ht="14.25" x14ac:dyDescent="0.2">
      <c r="A13" s="96"/>
      <c r="B13" s="97"/>
      <c r="C13" s="574"/>
      <c r="D13" s="574"/>
      <c r="E13" s="229"/>
      <c r="F13" s="229"/>
      <c r="G13" s="229"/>
      <c r="H13" s="229"/>
      <c r="I13" s="229"/>
      <c r="J13" s="229"/>
      <c r="K13" s="229"/>
      <c r="L13" s="229"/>
      <c r="M13" s="229"/>
      <c r="N13" s="98"/>
      <c r="O13" s="98"/>
    </row>
    <row r="14" spans="1:18" ht="14.25" x14ac:dyDescent="0.2">
      <c r="A14" s="96"/>
      <c r="B14" s="97"/>
      <c r="C14" s="574"/>
      <c r="D14" s="574"/>
      <c r="E14" s="229"/>
      <c r="F14" s="229"/>
      <c r="G14" s="229"/>
      <c r="H14" s="229"/>
      <c r="I14" s="229"/>
      <c r="J14" s="229"/>
      <c r="K14" s="229"/>
      <c r="L14" s="229"/>
      <c r="M14" s="229"/>
      <c r="N14" s="98"/>
      <c r="O14" s="98"/>
    </row>
    <row r="15" spans="1:18" ht="14.25" x14ac:dyDescent="0.2">
      <c r="A15" s="96"/>
      <c r="B15" s="97"/>
      <c r="C15" s="578"/>
      <c r="D15" s="574"/>
      <c r="E15" s="229"/>
      <c r="F15" s="229"/>
      <c r="G15" s="229"/>
      <c r="H15" s="229"/>
      <c r="I15" s="229"/>
      <c r="J15" s="229"/>
      <c r="K15" s="229"/>
      <c r="L15" s="229"/>
      <c r="M15" s="229"/>
      <c r="N15" s="98"/>
      <c r="O15" s="98"/>
    </row>
    <row r="16" spans="1:18" ht="14.25" x14ac:dyDescent="0.2">
      <c r="A16" s="96"/>
      <c r="B16" s="97"/>
      <c r="C16" s="574"/>
      <c r="D16" s="574"/>
      <c r="E16" s="229"/>
      <c r="F16" s="229"/>
      <c r="G16" s="229"/>
      <c r="H16" s="229"/>
      <c r="I16" s="229"/>
      <c r="J16" s="229"/>
      <c r="K16" s="229"/>
      <c r="L16" s="229"/>
      <c r="M16" s="229"/>
      <c r="N16" s="98"/>
      <c r="O16" s="98"/>
    </row>
    <row r="17" spans="1:15" ht="14.25" x14ac:dyDescent="0.2">
      <c r="A17" s="96"/>
      <c r="B17" s="97"/>
      <c r="C17" s="574"/>
      <c r="D17" s="574"/>
      <c r="E17" s="229"/>
      <c r="F17" s="229"/>
      <c r="G17" s="229"/>
      <c r="H17" s="229"/>
      <c r="I17" s="229"/>
      <c r="J17" s="229"/>
      <c r="K17" s="229"/>
      <c r="L17" s="229"/>
      <c r="M17" s="229"/>
      <c r="N17" s="98"/>
      <c r="O17" s="98"/>
    </row>
    <row r="24" spans="1:15" x14ac:dyDescent="0.2">
      <c r="G24" s="446"/>
    </row>
  </sheetData>
  <mergeCells count="29">
    <mergeCell ref="C13:D13"/>
    <mergeCell ref="C14:D14"/>
    <mergeCell ref="C15:D15"/>
    <mergeCell ref="C16:D16"/>
    <mergeCell ref="C17:D17"/>
    <mergeCell ref="C12:D12"/>
    <mergeCell ref="L4:L6"/>
    <mergeCell ref="N4:N6"/>
    <mergeCell ref="O4:O6"/>
    <mergeCell ref="P4:P6"/>
    <mergeCell ref="B7:O7"/>
    <mergeCell ref="C8:D8"/>
    <mergeCell ref="C9:D9"/>
    <mergeCell ref="C10:D10"/>
    <mergeCell ref="C11:D11"/>
    <mergeCell ref="J4:J6"/>
    <mergeCell ref="Q4:Q6"/>
    <mergeCell ref="R4:R6"/>
    <mergeCell ref="A1:R1"/>
    <mergeCell ref="A2:R2"/>
    <mergeCell ref="C3:D3"/>
    <mergeCell ref="A4:A6"/>
    <mergeCell ref="B4:B6"/>
    <mergeCell ref="C4:D6"/>
    <mergeCell ref="E4:E6"/>
    <mergeCell ref="G4:G6"/>
    <mergeCell ref="H4:H6"/>
    <mergeCell ref="I4:I6"/>
    <mergeCell ref="F4:F6"/>
  </mergeCells>
  <pageMargins left="0.70866141732283472" right="0.70866141732283472" top="0.74803149606299213" bottom="0.74803149606299213" header="0.31496062992125984" footer="0.31496062992125984"/>
  <pageSetup paperSize="8" scale="40" firstPageNumber="33" fitToHeight="0" orientation="landscape" useFirstPageNumber="1" r:id="rId1"/>
  <headerFooter>
    <oddFooter>&amp;C&amp;"-,Uobičajeno"&amp;12Godišnji izvještaj o radu za 2023. godinu&amp;R&amp;"-,Uobičajeno"&amp;P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7D"/>
    <pageSetUpPr fitToPage="1"/>
  </sheetPr>
  <dimension ref="A1:R16"/>
  <sheetViews>
    <sheetView tabSelected="1" view="pageBreakPreview" topLeftCell="D1" zoomScale="60" zoomScaleNormal="60" workbookViewId="0">
      <pane ySplit="2" topLeftCell="A3" activePane="bottomLeft" state="frozen"/>
      <selection activeCell="F4" sqref="F4:F17"/>
      <selection pane="bottomLeft" activeCell="Q11" sqref="Q11"/>
    </sheetView>
  </sheetViews>
  <sheetFormatPr defaultColWidth="8.85546875" defaultRowHeight="12.75" x14ac:dyDescent="0.2"/>
  <cols>
    <col min="2" max="2" width="39.85546875" customWidth="1"/>
    <col min="3" max="3" width="29.85546875" customWidth="1"/>
    <col min="4" max="5" width="22.140625" customWidth="1"/>
    <col min="6" max="6" width="22.140625" style="115" customWidth="1"/>
    <col min="7" max="9" width="25.42578125" customWidth="1"/>
    <col min="10" max="10" width="25.42578125" style="115" customWidth="1"/>
    <col min="11" max="11" width="44.7109375" customWidth="1"/>
    <col min="12" max="13" width="25.42578125" customWidth="1"/>
    <col min="14" max="14" width="25" customWidth="1"/>
    <col min="15" max="15" width="27.5703125" customWidth="1"/>
    <col min="16" max="16" width="37.85546875" customWidth="1"/>
    <col min="17" max="17" width="24.42578125" customWidth="1"/>
    <col min="18" max="18" width="52.7109375" customWidth="1"/>
  </cols>
  <sheetData>
    <row r="1" spans="1:18" s="115" customFormat="1" ht="33.75" customHeight="1" x14ac:dyDescent="0.2">
      <c r="A1" s="866" t="s">
        <v>953</v>
      </c>
      <c r="B1" s="866"/>
      <c r="C1" s="866"/>
      <c r="D1" s="866"/>
      <c r="E1" s="866"/>
      <c r="F1" s="866"/>
      <c r="G1" s="866"/>
      <c r="H1" s="866"/>
      <c r="I1" s="866"/>
      <c r="J1" s="866"/>
      <c r="K1" s="866"/>
      <c r="L1" s="866"/>
      <c r="M1" s="866"/>
      <c r="N1" s="866"/>
      <c r="O1" s="866"/>
      <c r="P1" s="866"/>
      <c r="Q1" s="866"/>
      <c r="R1" s="866"/>
    </row>
    <row r="2" spans="1:18" s="176" customFormat="1" ht="70.5" customHeight="1" x14ac:dyDescent="0.25">
      <c r="A2" s="184" t="s">
        <v>255</v>
      </c>
      <c r="B2" s="184" t="s">
        <v>69</v>
      </c>
      <c r="C2" s="554" t="s">
        <v>179</v>
      </c>
      <c r="D2" s="555"/>
      <c r="E2" s="184" t="s">
        <v>178</v>
      </c>
      <c r="F2" s="184" t="s">
        <v>935</v>
      </c>
      <c r="G2" s="184" t="s">
        <v>154</v>
      </c>
      <c r="H2" s="184" t="s">
        <v>160</v>
      </c>
      <c r="I2" s="184" t="s">
        <v>161</v>
      </c>
      <c r="J2" s="184" t="s">
        <v>936</v>
      </c>
      <c r="K2" s="184" t="s">
        <v>156</v>
      </c>
      <c r="L2" s="184" t="s">
        <v>155</v>
      </c>
      <c r="M2" s="184" t="s">
        <v>157</v>
      </c>
      <c r="N2" s="184" t="s">
        <v>158</v>
      </c>
      <c r="O2" s="184" t="s">
        <v>159</v>
      </c>
      <c r="P2" s="148" t="s">
        <v>937</v>
      </c>
      <c r="Q2" s="148" t="s">
        <v>938</v>
      </c>
      <c r="R2" s="148" t="s">
        <v>939</v>
      </c>
    </row>
    <row r="3" spans="1:18" ht="129" customHeight="1" x14ac:dyDescent="0.2">
      <c r="A3" s="581">
        <v>55</v>
      </c>
      <c r="B3" s="557" t="s">
        <v>162</v>
      </c>
      <c r="C3" s="557" t="s">
        <v>221</v>
      </c>
      <c r="D3" s="557"/>
      <c r="E3" s="557" t="s">
        <v>528</v>
      </c>
      <c r="F3" s="559" t="s">
        <v>1044</v>
      </c>
      <c r="G3" s="563" t="s">
        <v>164</v>
      </c>
      <c r="H3" s="563" t="s">
        <v>164</v>
      </c>
      <c r="I3" s="563" t="s">
        <v>164</v>
      </c>
      <c r="J3" s="563" t="s">
        <v>164</v>
      </c>
      <c r="K3" s="110" t="s">
        <v>531</v>
      </c>
      <c r="L3" s="863" t="s">
        <v>528</v>
      </c>
      <c r="M3" s="110" t="s">
        <v>547</v>
      </c>
      <c r="N3" s="149" t="s">
        <v>526</v>
      </c>
      <c r="O3" s="178">
        <v>649391</v>
      </c>
      <c r="P3" s="324">
        <v>132237.63</v>
      </c>
      <c r="Q3" s="224">
        <f>(P3/O3)</f>
        <v>0.20363329642696004</v>
      </c>
      <c r="R3" s="209" t="s">
        <v>956</v>
      </c>
    </row>
    <row r="4" spans="1:18" ht="144" customHeight="1" x14ac:dyDescent="0.2">
      <c r="A4" s="581"/>
      <c r="B4" s="557"/>
      <c r="C4" s="557"/>
      <c r="D4" s="557"/>
      <c r="E4" s="557"/>
      <c r="F4" s="560"/>
      <c r="G4" s="563"/>
      <c r="H4" s="563"/>
      <c r="I4" s="563"/>
      <c r="J4" s="563"/>
      <c r="K4" s="110" t="s">
        <v>534</v>
      </c>
      <c r="L4" s="864"/>
      <c r="M4" s="110" t="s">
        <v>547</v>
      </c>
      <c r="N4" s="149" t="s">
        <v>527</v>
      </c>
      <c r="O4" s="178">
        <v>1267</v>
      </c>
      <c r="P4" s="324">
        <v>0</v>
      </c>
      <c r="Q4" s="224">
        <f>P4/O4</f>
        <v>0</v>
      </c>
      <c r="R4" s="209" t="s">
        <v>957</v>
      </c>
    </row>
    <row r="5" spans="1:18" s="115" customFormat="1" ht="210.75" customHeight="1" x14ac:dyDescent="0.2">
      <c r="A5" s="581"/>
      <c r="B5" s="557"/>
      <c r="C5" s="557"/>
      <c r="D5" s="557"/>
      <c r="E5" s="557"/>
      <c r="F5" s="560"/>
      <c r="G5" s="563"/>
      <c r="H5" s="563"/>
      <c r="I5" s="563"/>
      <c r="J5" s="563"/>
      <c r="K5" s="110" t="s">
        <v>530</v>
      </c>
      <c r="L5" s="864"/>
      <c r="M5" s="110" t="s">
        <v>547</v>
      </c>
      <c r="N5" s="149" t="s">
        <v>529</v>
      </c>
      <c r="O5" s="178">
        <v>763604</v>
      </c>
      <c r="P5" s="324">
        <v>748700.51</v>
      </c>
      <c r="Q5" s="224">
        <f>P5/O5</f>
        <v>0.98048269783814646</v>
      </c>
      <c r="R5" s="209" t="s">
        <v>958</v>
      </c>
    </row>
    <row r="6" spans="1:18" ht="156.75" customHeight="1" x14ac:dyDescent="0.2">
      <c r="A6" s="581"/>
      <c r="B6" s="557"/>
      <c r="C6" s="557"/>
      <c r="D6" s="557"/>
      <c r="E6" s="557"/>
      <c r="F6" s="561"/>
      <c r="G6" s="563"/>
      <c r="H6" s="563"/>
      <c r="I6" s="563"/>
      <c r="J6" s="563"/>
      <c r="K6" s="147" t="s">
        <v>815</v>
      </c>
      <c r="L6" s="865"/>
      <c r="M6" s="110" t="s">
        <v>547</v>
      </c>
      <c r="N6" s="149" t="s">
        <v>816</v>
      </c>
      <c r="O6" s="128">
        <v>6636</v>
      </c>
      <c r="P6" s="437">
        <v>0</v>
      </c>
      <c r="Q6" s="224">
        <f>P6/O6</f>
        <v>0</v>
      </c>
      <c r="R6" s="209" t="s">
        <v>959</v>
      </c>
    </row>
    <row r="7" spans="1:18" ht="96" customHeight="1" x14ac:dyDescent="0.2">
      <c r="A7" s="92"/>
      <c r="B7" s="93"/>
      <c r="C7" s="862"/>
      <c r="D7" s="862"/>
      <c r="E7" s="111"/>
      <c r="F7" s="185"/>
      <c r="G7" s="94"/>
      <c r="H7" s="94"/>
      <c r="I7" s="94"/>
      <c r="J7" s="94"/>
      <c r="K7" s="95"/>
      <c r="L7" s="95"/>
      <c r="M7" s="95"/>
      <c r="N7" s="111"/>
      <c r="O7" s="447"/>
      <c r="P7" s="448"/>
      <c r="Q7" s="449"/>
    </row>
    <row r="8" spans="1:18" ht="28.5" customHeight="1" x14ac:dyDescent="0.2">
      <c r="A8" s="96"/>
      <c r="B8" s="97"/>
      <c r="C8" s="574"/>
      <c r="D8" s="574"/>
      <c r="E8" s="109"/>
      <c r="F8" s="183"/>
      <c r="G8" s="109"/>
      <c r="H8" s="109"/>
      <c r="I8" s="109"/>
      <c r="J8" s="183"/>
      <c r="K8" s="109"/>
      <c r="L8" s="109"/>
      <c r="M8" s="109"/>
      <c r="N8" s="98"/>
      <c r="O8" s="98"/>
      <c r="P8" s="448"/>
      <c r="Q8" s="450"/>
    </row>
    <row r="9" spans="1:18" ht="14.25" x14ac:dyDescent="0.2">
      <c r="A9" s="96"/>
      <c r="B9" s="97"/>
      <c r="C9" s="574"/>
      <c r="D9" s="574"/>
      <c r="E9" s="109"/>
      <c r="F9" s="183"/>
      <c r="G9" s="109"/>
      <c r="H9" s="109"/>
      <c r="I9" s="109"/>
      <c r="J9" s="183"/>
      <c r="K9" s="109"/>
      <c r="L9" s="109"/>
      <c r="M9" s="109"/>
      <c r="N9" s="98"/>
      <c r="O9" s="98"/>
      <c r="P9" s="451"/>
      <c r="Q9" s="450"/>
    </row>
    <row r="10" spans="1:18" ht="14.25" x14ac:dyDescent="0.2">
      <c r="A10" s="96"/>
      <c r="B10" s="97"/>
      <c r="C10" s="574"/>
      <c r="D10" s="574"/>
      <c r="E10" s="109"/>
      <c r="F10" s="183"/>
      <c r="G10" s="109"/>
      <c r="H10" s="109"/>
      <c r="I10" s="109"/>
      <c r="J10" s="183"/>
      <c r="K10" s="109"/>
      <c r="L10" s="146"/>
      <c r="M10" s="109"/>
      <c r="N10" s="98"/>
      <c r="O10" s="99"/>
      <c r="P10" s="115"/>
    </row>
    <row r="11" spans="1:18" ht="14.25" x14ac:dyDescent="0.2">
      <c r="A11" s="96"/>
      <c r="B11" s="97"/>
      <c r="C11" s="574"/>
      <c r="D11" s="574"/>
      <c r="E11" s="109"/>
      <c r="F11" s="183"/>
      <c r="G11" s="109"/>
      <c r="H11" s="109"/>
      <c r="I11" s="109"/>
      <c r="J11" s="183"/>
      <c r="K11" s="109"/>
      <c r="L11" s="109"/>
      <c r="M11" s="109"/>
      <c r="N11" s="98"/>
      <c r="O11" s="98"/>
    </row>
    <row r="12" spans="1:18" ht="14.25" x14ac:dyDescent="0.2">
      <c r="A12" s="96"/>
      <c r="B12" s="97"/>
      <c r="C12" s="574"/>
      <c r="D12" s="574"/>
      <c r="E12" s="109"/>
      <c r="F12" s="183"/>
      <c r="G12" s="109"/>
      <c r="H12" s="109"/>
      <c r="I12" s="109"/>
      <c r="J12" s="183"/>
      <c r="K12" s="109"/>
      <c r="L12" s="109"/>
      <c r="M12" s="109"/>
      <c r="N12" s="98"/>
      <c r="O12" s="98"/>
    </row>
    <row r="13" spans="1:18" ht="14.25" x14ac:dyDescent="0.2">
      <c r="A13" s="96"/>
      <c r="B13" s="97"/>
      <c r="C13" s="574"/>
      <c r="D13" s="574"/>
      <c r="E13" s="109"/>
      <c r="F13" s="183"/>
      <c r="G13" s="109"/>
      <c r="H13" s="109"/>
      <c r="I13" s="109"/>
      <c r="J13" s="183"/>
      <c r="K13" s="109"/>
      <c r="L13" s="109"/>
      <c r="M13" s="109"/>
      <c r="N13" s="98"/>
      <c r="O13" s="98"/>
    </row>
    <row r="14" spans="1:18" ht="14.25" x14ac:dyDescent="0.2">
      <c r="A14" s="96"/>
      <c r="B14" s="97"/>
      <c r="C14" s="578"/>
      <c r="D14" s="574"/>
      <c r="E14" s="109"/>
      <c r="F14" s="183"/>
      <c r="G14" s="109"/>
      <c r="H14" s="109"/>
      <c r="I14" s="109"/>
      <c r="J14" s="183"/>
      <c r="K14" s="109"/>
      <c r="L14" s="109"/>
      <c r="M14" s="109"/>
      <c r="N14" s="98"/>
      <c r="O14" s="98"/>
    </row>
    <row r="15" spans="1:18" ht="14.25" x14ac:dyDescent="0.2">
      <c r="A15" s="96"/>
      <c r="B15" s="97"/>
      <c r="C15" s="574"/>
      <c r="D15" s="574"/>
      <c r="E15" s="109"/>
      <c r="F15" s="183"/>
      <c r="G15" s="109"/>
      <c r="H15" s="109"/>
      <c r="I15" s="109"/>
      <c r="J15" s="183"/>
      <c r="K15" s="109"/>
      <c r="L15" s="146"/>
      <c r="M15" s="109"/>
      <c r="N15" s="98"/>
      <c r="O15" s="98"/>
    </row>
    <row r="16" spans="1:18" ht="14.25" x14ac:dyDescent="0.2">
      <c r="A16" s="96"/>
      <c r="B16" s="97"/>
      <c r="C16" s="574"/>
      <c r="D16" s="574"/>
      <c r="E16" s="109"/>
      <c r="F16" s="183"/>
      <c r="G16" s="109"/>
      <c r="H16" s="109"/>
      <c r="I16" s="109"/>
      <c r="J16" s="183"/>
      <c r="K16" s="109"/>
      <c r="L16" s="109"/>
      <c r="M16" s="109"/>
      <c r="N16" s="98"/>
      <c r="O16" s="98"/>
    </row>
  </sheetData>
  <mergeCells count="22">
    <mergeCell ref="C13:D13"/>
    <mergeCell ref="C14:D14"/>
    <mergeCell ref="C15:D15"/>
    <mergeCell ref="C16:D16"/>
    <mergeCell ref="C7:D7"/>
    <mergeCell ref="C8:D8"/>
    <mergeCell ref="C9:D9"/>
    <mergeCell ref="C10:D10"/>
    <mergeCell ref="C11:D11"/>
    <mergeCell ref="C12:D12"/>
    <mergeCell ref="G3:G6"/>
    <mergeCell ref="H3:H6"/>
    <mergeCell ref="I3:I6"/>
    <mergeCell ref="L3:L6"/>
    <mergeCell ref="A1:R1"/>
    <mergeCell ref="F3:F6"/>
    <mergeCell ref="J3:J6"/>
    <mergeCell ref="C2:D2"/>
    <mergeCell ref="A3:A6"/>
    <mergeCell ref="B3:B6"/>
    <mergeCell ref="C3:D6"/>
    <mergeCell ref="E3:E6"/>
  </mergeCells>
  <pageMargins left="0.70866141732283472" right="0.70866141732283472" top="0.74803149606299213" bottom="0.74803149606299213" header="0.31496062992125984" footer="0.31496062992125984"/>
  <pageSetup paperSize="8" scale="37" firstPageNumber="34" fitToHeight="0" orientation="landscape" useFirstPageNumber="1" r:id="rId1"/>
  <headerFooter>
    <oddFooter>&amp;C&amp;"-,Uobičajeno"&amp;12Godišnji izvještaj o radu za 2023. godinu&amp;R&amp;"-,Uobičajeno"&amp;P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868" t="s">
        <v>60</v>
      </c>
      <c r="B1" s="869"/>
      <c r="C1" s="869"/>
      <c r="D1" s="869"/>
      <c r="E1" s="869"/>
      <c r="F1" s="869"/>
      <c r="G1" s="869"/>
      <c r="H1" s="870"/>
    </row>
    <row r="2" spans="1:8" s="2" customFormat="1" ht="24.75" customHeight="1" x14ac:dyDescent="0.2">
      <c r="A2" s="55" t="s">
        <v>47</v>
      </c>
      <c r="B2" s="867" t="s">
        <v>15</v>
      </c>
      <c r="C2" s="867"/>
      <c r="D2" s="867"/>
      <c r="E2" s="867"/>
      <c r="F2" s="867"/>
      <c r="G2" s="867"/>
    </row>
    <row r="3" spans="1:8" s="3" customFormat="1" ht="51.75" customHeight="1" thickBot="1" x14ac:dyDescent="0.3">
      <c r="A3" s="22" t="s">
        <v>0</v>
      </c>
      <c r="B3" s="54" t="s">
        <v>61</v>
      </c>
      <c r="C3" s="22" t="s">
        <v>1</v>
      </c>
      <c r="D3" s="54" t="s">
        <v>2</v>
      </c>
      <c r="E3" s="23" t="s">
        <v>29</v>
      </c>
      <c r="F3" s="23" t="s">
        <v>32</v>
      </c>
      <c r="G3" s="23" t="s">
        <v>45</v>
      </c>
      <c r="H3" s="23" t="s">
        <v>46</v>
      </c>
    </row>
    <row r="4" spans="1:8" ht="30" customHeight="1" x14ac:dyDescent="0.2">
      <c r="A4" s="8"/>
      <c r="B4" s="8"/>
      <c r="C4" s="9"/>
      <c r="D4" s="9"/>
      <c r="E4" s="10"/>
      <c r="F4" s="10"/>
      <c r="G4" s="10"/>
      <c r="H4" s="10"/>
    </row>
    <row r="5" spans="1:8" ht="30" customHeight="1" x14ac:dyDescent="0.2">
      <c r="A5" s="6"/>
      <c r="B5" s="6"/>
      <c r="C5" s="7"/>
      <c r="D5" s="7"/>
      <c r="E5" s="4"/>
      <c r="F5" s="4"/>
      <c r="G5" s="4"/>
      <c r="H5" s="4"/>
    </row>
    <row r="6" spans="1:8" ht="30" customHeight="1" x14ac:dyDescent="0.2">
      <c r="A6" s="6"/>
      <c r="B6" s="6"/>
      <c r="C6" s="7"/>
      <c r="D6" s="7"/>
      <c r="E6" s="4"/>
      <c r="F6" s="4"/>
      <c r="G6" s="4"/>
      <c r="H6" s="4"/>
    </row>
    <row r="7" spans="1:8" ht="30" customHeight="1" x14ac:dyDescent="0.2">
      <c r="A7" s="6"/>
      <c r="B7" s="6"/>
      <c r="C7" s="7"/>
      <c r="D7" s="7"/>
      <c r="E7" s="4"/>
      <c r="F7" s="4"/>
      <c r="G7" s="4"/>
      <c r="H7" s="4"/>
    </row>
    <row r="8" spans="1:8" ht="30" customHeight="1" x14ac:dyDescent="0.2">
      <c r="A8" s="6"/>
      <c r="B8" s="6"/>
      <c r="C8" s="7"/>
      <c r="D8" s="7"/>
      <c r="E8" s="4"/>
      <c r="F8" s="4"/>
      <c r="G8" s="4"/>
      <c r="H8" s="4"/>
    </row>
    <row r="9" spans="1:8" ht="30" customHeight="1" x14ac:dyDescent="0.2">
      <c r="A9" s="6"/>
      <c r="B9" s="6"/>
      <c r="C9" s="7"/>
      <c r="D9" s="7"/>
      <c r="E9" s="4"/>
      <c r="F9" s="4"/>
      <c r="G9" s="4"/>
      <c r="H9" s="4"/>
    </row>
    <row r="10" spans="1:8" ht="30" customHeight="1" x14ac:dyDescent="0.2">
      <c r="A10" s="6"/>
      <c r="B10" s="6"/>
      <c r="C10" s="7"/>
      <c r="D10" s="7"/>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14"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884" t="s">
        <v>75</v>
      </c>
      <c r="B1" s="885"/>
      <c r="C1" s="885"/>
      <c r="D1" s="885"/>
      <c r="E1" s="885"/>
      <c r="F1" s="885"/>
      <c r="G1" s="885"/>
      <c r="H1" s="885"/>
      <c r="I1" s="885"/>
      <c r="J1" s="885"/>
      <c r="K1" s="885"/>
      <c r="L1" s="885"/>
      <c r="M1" s="885"/>
      <c r="N1" s="886"/>
    </row>
    <row r="2" spans="1:14" ht="21" customHeight="1" x14ac:dyDescent="0.2">
      <c r="A2" s="55" t="s">
        <v>47</v>
      </c>
      <c r="B2" s="879" t="s">
        <v>15</v>
      </c>
      <c r="C2" s="879"/>
      <c r="D2" s="879"/>
      <c r="E2" s="879"/>
      <c r="F2" s="879"/>
      <c r="G2" s="879"/>
      <c r="H2" s="879"/>
      <c r="I2" s="879"/>
      <c r="J2" s="879"/>
      <c r="K2" s="879"/>
      <c r="L2" s="879"/>
      <c r="M2" s="879"/>
      <c r="N2" s="879"/>
    </row>
    <row r="3" spans="1:14" ht="32.25" customHeight="1" thickBot="1" x14ac:dyDescent="0.25">
      <c r="A3" s="887" t="s">
        <v>0</v>
      </c>
      <c r="B3" s="499" t="s">
        <v>76</v>
      </c>
      <c r="C3" s="887" t="s">
        <v>7</v>
      </c>
      <c r="D3" s="887" t="s">
        <v>18</v>
      </c>
      <c r="E3" s="887" t="s">
        <v>1</v>
      </c>
      <c r="F3" s="887" t="s">
        <v>9</v>
      </c>
      <c r="G3" s="887" t="s">
        <v>10</v>
      </c>
      <c r="H3" s="887" t="s">
        <v>11</v>
      </c>
      <c r="I3" s="887" t="s">
        <v>14</v>
      </c>
      <c r="J3" s="887" t="s">
        <v>17</v>
      </c>
      <c r="K3" s="890" t="s">
        <v>3</v>
      </c>
      <c r="L3" s="891"/>
      <c r="M3" s="890" t="s">
        <v>4</v>
      </c>
      <c r="N3" s="891"/>
    </row>
    <row r="4" spans="1:14" ht="58.5" customHeight="1" x14ac:dyDescent="0.2">
      <c r="A4" s="889"/>
      <c r="B4" s="889"/>
      <c r="C4" s="889"/>
      <c r="D4" s="888"/>
      <c r="E4" s="892"/>
      <c r="F4" s="889"/>
      <c r="G4" s="889"/>
      <c r="H4" s="889"/>
      <c r="I4" s="888"/>
      <c r="J4" s="889"/>
      <c r="K4" s="24" t="s">
        <v>5</v>
      </c>
      <c r="L4" s="24" t="s">
        <v>6</v>
      </c>
      <c r="M4" s="24" t="s">
        <v>5</v>
      </c>
      <c r="N4" s="24" t="s">
        <v>6</v>
      </c>
    </row>
    <row r="5" spans="1:14" ht="13.5" thickBot="1" x14ac:dyDescent="0.25">
      <c r="A5" s="25">
        <v>1</v>
      </c>
      <c r="B5" s="25">
        <v>2</v>
      </c>
      <c r="C5" s="25">
        <v>3</v>
      </c>
      <c r="D5" s="26">
        <v>4</v>
      </c>
      <c r="E5" s="26">
        <v>5</v>
      </c>
      <c r="F5" s="25">
        <v>6</v>
      </c>
      <c r="G5" s="25">
        <v>7</v>
      </c>
      <c r="H5" s="25">
        <v>8</v>
      </c>
      <c r="I5" s="26">
        <v>9</v>
      </c>
      <c r="J5" s="25">
        <v>10</v>
      </c>
      <c r="K5" s="880">
        <v>11</v>
      </c>
      <c r="L5" s="881"/>
      <c r="M5" s="880">
        <v>12</v>
      </c>
      <c r="N5" s="881"/>
    </row>
    <row r="6" spans="1:14" x14ac:dyDescent="0.2">
      <c r="A6" s="882" t="s">
        <v>15</v>
      </c>
      <c r="B6" s="883"/>
      <c r="C6" s="883"/>
      <c r="D6" s="15"/>
      <c r="E6" s="15"/>
      <c r="F6" s="15"/>
      <c r="G6" s="15"/>
      <c r="H6" s="15"/>
      <c r="I6" s="882"/>
      <c r="J6" s="15"/>
      <c r="K6" s="28"/>
      <c r="L6" s="28"/>
      <c r="M6" s="28"/>
      <c r="N6" s="28"/>
    </row>
    <row r="7" spans="1:14" x14ac:dyDescent="0.2">
      <c r="A7" s="873"/>
      <c r="B7" s="878"/>
      <c r="C7" s="878"/>
      <c r="D7" s="16"/>
      <c r="E7" s="16"/>
      <c r="F7" s="16"/>
      <c r="G7" s="16"/>
      <c r="H7" s="16"/>
      <c r="I7" s="873"/>
      <c r="J7" s="16"/>
      <c r="K7" s="27"/>
      <c r="L7" s="27"/>
      <c r="M7" s="27"/>
      <c r="N7" s="27"/>
    </row>
    <row r="8" spans="1:14" x14ac:dyDescent="0.2">
      <c r="A8" s="873"/>
      <c r="B8" s="878"/>
      <c r="C8" s="878"/>
      <c r="D8" s="16"/>
      <c r="E8" s="16"/>
      <c r="F8" s="16"/>
      <c r="G8" s="16"/>
      <c r="H8" s="16"/>
      <c r="I8" s="874"/>
      <c r="J8" s="16"/>
      <c r="K8" s="27"/>
      <c r="L8" s="27"/>
      <c r="M8" s="27"/>
      <c r="N8" s="27"/>
    </row>
    <row r="9" spans="1:14" x14ac:dyDescent="0.2">
      <c r="A9" s="873"/>
      <c r="B9" s="878"/>
      <c r="C9" s="878"/>
      <c r="D9" s="16"/>
      <c r="E9" s="16"/>
      <c r="F9" s="16"/>
      <c r="G9" s="16"/>
      <c r="H9" s="16"/>
      <c r="I9" s="872"/>
      <c r="J9" s="16"/>
      <c r="K9" s="27"/>
      <c r="L9" s="27"/>
      <c r="M9" s="27"/>
      <c r="N9" s="27"/>
    </row>
    <row r="10" spans="1:14" x14ac:dyDescent="0.2">
      <c r="A10" s="873"/>
      <c r="B10" s="878"/>
      <c r="C10" s="878"/>
      <c r="D10" s="16"/>
      <c r="E10" s="16"/>
      <c r="F10" s="16"/>
      <c r="G10" s="16"/>
      <c r="H10" s="16"/>
      <c r="I10" s="873"/>
      <c r="J10" s="16"/>
      <c r="K10" s="27"/>
      <c r="L10" s="27"/>
      <c r="M10" s="27"/>
      <c r="N10" s="27"/>
    </row>
    <row r="11" spans="1:14" x14ac:dyDescent="0.2">
      <c r="A11" s="873"/>
      <c r="B11" s="878"/>
      <c r="C11" s="878"/>
      <c r="D11" s="16"/>
      <c r="E11" s="16"/>
      <c r="F11" s="16"/>
      <c r="G11" s="16"/>
      <c r="H11" s="16"/>
      <c r="I11" s="874"/>
      <c r="J11" s="16"/>
      <c r="K11" s="27"/>
      <c r="L11" s="27"/>
      <c r="M11" s="27"/>
      <c r="N11" s="27"/>
    </row>
    <row r="12" spans="1:14" x14ac:dyDescent="0.2">
      <c r="A12" s="873"/>
      <c r="B12" s="878"/>
      <c r="C12" s="878"/>
      <c r="D12" s="16"/>
      <c r="E12" s="16"/>
      <c r="F12" s="16"/>
      <c r="G12" s="16"/>
      <c r="H12" s="16"/>
      <c r="I12" s="872"/>
      <c r="J12" s="16"/>
      <c r="K12" s="27"/>
      <c r="L12" s="27"/>
      <c r="M12" s="27"/>
      <c r="N12" s="27"/>
    </row>
    <row r="13" spans="1:14" x14ac:dyDescent="0.2">
      <c r="A13" s="873"/>
      <c r="B13" s="878"/>
      <c r="C13" s="878"/>
      <c r="D13" s="16"/>
      <c r="E13" s="16"/>
      <c r="F13" s="16"/>
      <c r="G13" s="16"/>
      <c r="H13" s="16"/>
      <c r="I13" s="873"/>
      <c r="J13" s="16"/>
      <c r="K13" s="27"/>
      <c r="L13" s="27"/>
      <c r="M13" s="27"/>
      <c r="N13" s="27"/>
    </row>
    <row r="14" spans="1:14" x14ac:dyDescent="0.2">
      <c r="A14" s="873"/>
      <c r="B14" s="878"/>
      <c r="C14" s="878"/>
      <c r="D14" s="16"/>
      <c r="E14" s="16"/>
      <c r="F14" s="16"/>
      <c r="G14" s="16"/>
      <c r="H14" s="16"/>
      <c r="I14" s="874"/>
      <c r="J14" s="16"/>
      <c r="K14" s="27"/>
      <c r="L14" s="27"/>
      <c r="M14" s="27"/>
      <c r="N14" s="27"/>
    </row>
    <row r="15" spans="1:14" x14ac:dyDescent="0.2">
      <c r="A15" s="873"/>
      <c r="B15" s="878"/>
      <c r="C15" s="878"/>
      <c r="D15" s="16"/>
      <c r="E15" s="16"/>
      <c r="F15" s="16"/>
      <c r="G15" s="16"/>
      <c r="H15" s="16"/>
      <c r="I15" s="872"/>
      <c r="J15" s="16"/>
      <c r="K15" s="27"/>
      <c r="L15" s="27"/>
      <c r="M15" s="27"/>
      <c r="N15" s="27"/>
    </row>
    <row r="16" spans="1:14" x14ac:dyDescent="0.2">
      <c r="A16" s="873"/>
      <c r="B16" s="878"/>
      <c r="C16" s="878"/>
      <c r="D16" s="16"/>
      <c r="E16" s="16"/>
      <c r="F16" s="16"/>
      <c r="G16" s="16"/>
      <c r="H16" s="16"/>
      <c r="I16" s="873"/>
      <c r="J16" s="16"/>
      <c r="K16" s="27"/>
      <c r="L16" s="27"/>
      <c r="M16" s="27"/>
      <c r="N16" s="27"/>
    </row>
    <row r="17" spans="1:14" x14ac:dyDescent="0.2">
      <c r="A17" s="873"/>
      <c r="B17" s="878"/>
      <c r="C17" s="878"/>
      <c r="D17" s="16"/>
      <c r="E17" s="16"/>
      <c r="F17" s="16"/>
      <c r="G17" s="16"/>
      <c r="H17" s="16"/>
      <c r="I17" s="874"/>
      <c r="J17" s="16"/>
      <c r="K17" s="27"/>
      <c r="L17" s="27"/>
      <c r="M17" s="27"/>
      <c r="N17" s="27"/>
    </row>
    <row r="18" spans="1:14" x14ac:dyDescent="0.2">
      <c r="A18" s="873"/>
      <c r="B18" s="878"/>
      <c r="C18" s="878"/>
      <c r="D18" s="16"/>
      <c r="E18" s="16"/>
      <c r="F18" s="16"/>
      <c r="G18" s="16"/>
      <c r="H18" s="16"/>
      <c r="I18" s="872"/>
      <c r="J18" s="16"/>
      <c r="K18" s="27"/>
      <c r="L18" s="27"/>
      <c r="M18" s="27"/>
      <c r="N18" s="27"/>
    </row>
    <row r="19" spans="1:14" x14ac:dyDescent="0.2">
      <c r="A19" s="873"/>
      <c r="B19" s="878"/>
      <c r="C19" s="878"/>
      <c r="D19" s="16"/>
      <c r="E19" s="16"/>
      <c r="F19" s="16"/>
      <c r="G19" s="16"/>
      <c r="H19" s="16"/>
      <c r="I19" s="873"/>
      <c r="J19" s="16"/>
      <c r="K19" s="27"/>
      <c r="L19" s="27"/>
      <c r="M19" s="27"/>
      <c r="N19" s="27"/>
    </row>
    <row r="20" spans="1:14" x14ac:dyDescent="0.2">
      <c r="A20" s="873"/>
      <c r="B20" s="878"/>
      <c r="C20" s="878"/>
      <c r="D20" s="16"/>
      <c r="E20" s="16"/>
      <c r="F20" s="16"/>
      <c r="G20" s="16"/>
      <c r="H20" s="16"/>
      <c r="I20" s="874"/>
      <c r="J20" s="16"/>
      <c r="K20" s="27"/>
      <c r="L20" s="27"/>
      <c r="M20" s="27"/>
      <c r="N20" s="27"/>
    </row>
    <row r="21" spans="1:14" x14ac:dyDescent="0.2">
      <c r="A21" s="873"/>
      <c r="B21" s="878"/>
      <c r="C21" s="878"/>
      <c r="D21" s="16"/>
      <c r="E21" s="16"/>
      <c r="F21" s="16"/>
      <c r="G21" s="16"/>
      <c r="H21" s="16"/>
      <c r="I21" s="872"/>
      <c r="J21" s="16"/>
      <c r="K21" s="27"/>
      <c r="L21" s="27"/>
      <c r="M21" s="27"/>
      <c r="N21" s="27"/>
    </row>
    <row r="22" spans="1:14" x14ac:dyDescent="0.2">
      <c r="A22" s="873"/>
      <c r="B22" s="878"/>
      <c r="C22" s="878"/>
      <c r="D22" s="16"/>
      <c r="E22" s="16"/>
      <c r="F22" s="16"/>
      <c r="G22" s="16"/>
      <c r="H22" s="16"/>
      <c r="I22" s="873"/>
      <c r="J22" s="16"/>
      <c r="K22" s="27"/>
      <c r="L22" s="27"/>
      <c r="M22" s="27"/>
      <c r="N22" s="27"/>
    </row>
    <row r="23" spans="1:14" x14ac:dyDescent="0.2">
      <c r="A23" s="874"/>
      <c r="B23" s="878"/>
      <c r="C23" s="878"/>
      <c r="D23" s="16"/>
      <c r="E23" s="16"/>
      <c r="F23" s="16"/>
      <c r="G23" s="16"/>
      <c r="H23" s="16"/>
      <c r="I23" s="874"/>
      <c r="J23" s="16"/>
      <c r="K23" s="27"/>
      <c r="L23" s="27"/>
      <c r="M23" s="27"/>
      <c r="N23" s="27"/>
    </row>
    <row r="24" spans="1:14" x14ac:dyDescent="0.2">
      <c r="A24" s="872" t="s">
        <v>15</v>
      </c>
      <c r="B24" s="878"/>
      <c r="C24" s="878"/>
      <c r="D24" s="16"/>
      <c r="E24" s="16"/>
      <c r="F24" s="16"/>
      <c r="G24" s="16"/>
      <c r="H24" s="16"/>
      <c r="I24" s="872"/>
      <c r="J24" s="16"/>
      <c r="K24" s="27"/>
      <c r="L24" s="27"/>
      <c r="M24" s="27"/>
      <c r="N24" s="27"/>
    </row>
    <row r="25" spans="1:14" x14ac:dyDescent="0.2">
      <c r="A25" s="873"/>
      <c r="B25" s="878"/>
      <c r="C25" s="878"/>
      <c r="D25" s="16"/>
      <c r="E25" s="16"/>
      <c r="F25" s="16"/>
      <c r="G25" s="16"/>
      <c r="H25" s="16"/>
      <c r="I25" s="873"/>
      <c r="J25" s="16"/>
      <c r="K25" s="27"/>
      <c r="L25" s="27"/>
      <c r="M25" s="27"/>
      <c r="N25" s="27"/>
    </row>
    <row r="26" spans="1:14" x14ac:dyDescent="0.2">
      <c r="A26" s="873"/>
      <c r="B26" s="878"/>
      <c r="C26" s="878"/>
      <c r="D26" s="16"/>
      <c r="E26" s="16"/>
      <c r="F26" s="16"/>
      <c r="G26" s="16"/>
      <c r="H26" s="16"/>
      <c r="I26" s="874"/>
      <c r="J26" s="16"/>
      <c r="K26" s="27"/>
      <c r="L26" s="27"/>
      <c r="M26" s="27"/>
      <c r="N26" s="27"/>
    </row>
    <row r="27" spans="1:14" x14ac:dyDescent="0.2">
      <c r="A27" s="873"/>
      <c r="B27" s="878"/>
      <c r="C27" s="878"/>
      <c r="D27" s="16"/>
      <c r="E27" s="16"/>
      <c r="F27" s="16"/>
      <c r="G27" s="16"/>
      <c r="H27" s="16"/>
      <c r="I27" s="872"/>
      <c r="J27" s="16"/>
      <c r="K27" s="27"/>
      <c r="L27" s="27"/>
      <c r="M27" s="27"/>
      <c r="N27" s="27"/>
    </row>
    <row r="28" spans="1:14" x14ac:dyDescent="0.2">
      <c r="A28" s="873"/>
      <c r="B28" s="878"/>
      <c r="C28" s="878"/>
      <c r="D28" s="16"/>
      <c r="E28" s="16"/>
      <c r="F28" s="16"/>
      <c r="G28" s="16"/>
      <c r="H28" s="16"/>
      <c r="I28" s="873"/>
      <c r="J28" s="16"/>
      <c r="K28" s="27"/>
      <c r="L28" s="27"/>
      <c r="M28" s="27"/>
      <c r="N28" s="27"/>
    </row>
    <row r="29" spans="1:14" x14ac:dyDescent="0.2">
      <c r="A29" s="873"/>
      <c r="B29" s="878"/>
      <c r="C29" s="878"/>
      <c r="D29" s="16"/>
      <c r="E29" s="16"/>
      <c r="F29" s="16"/>
      <c r="G29" s="16"/>
      <c r="H29" s="16"/>
      <c r="I29" s="874"/>
      <c r="J29" s="16"/>
      <c r="K29" s="27"/>
      <c r="L29" s="27"/>
      <c r="M29" s="27"/>
      <c r="N29" s="27"/>
    </row>
    <row r="30" spans="1:14" x14ac:dyDescent="0.2">
      <c r="A30" s="873"/>
      <c r="B30" s="878"/>
      <c r="C30" s="878"/>
      <c r="D30" s="16"/>
      <c r="E30" s="16"/>
      <c r="F30" s="16"/>
      <c r="G30" s="16"/>
      <c r="H30" s="16"/>
      <c r="I30" s="872"/>
      <c r="J30" s="16"/>
      <c r="K30" s="27"/>
      <c r="L30" s="27"/>
      <c r="M30" s="27"/>
      <c r="N30" s="27"/>
    </row>
    <row r="31" spans="1:14" x14ac:dyDescent="0.2">
      <c r="A31" s="873"/>
      <c r="B31" s="878"/>
      <c r="C31" s="878"/>
      <c r="D31" s="16"/>
      <c r="E31" s="16"/>
      <c r="F31" s="16"/>
      <c r="G31" s="16"/>
      <c r="H31" s="16"/>
      <c r="I31" s="873"/>
      <c r="J31" s="16"/>
      <c r="K31" s="27"/>
      <c r="L31" s="27"/>
      <c r="M31" s="27"/>
      <c r="N31" s="27"/>
    </row>
    <row r="32" spans="1:14" x14ac:dyDescent="0.2">
      <c r="A32" s="874"/>
      <c r="B32" s="878"/>
      <c r="C32" s="878"/>
      <c r="D32" s="16"/>
      <c r="E32" s="16"/>
      <c r="F32" s="16"/>
      <c r="G32" s="16"/>
      <c r="H32" s="16"/>
      <c r="I32" s="874"/>
      <c r="J32" s="16"/>
      <c r="K32" s="27"/>
      <c r="L32" s="27"/>
      <c r="M32" s="27"/>
      <c r="N32" s="27"/>
    </row>
    <row r="34" spans="1:14" ht="15" x14ac:dyDescent="0.25">
      <c r="A34" s="17" t="s">
        <v>19</v>
      </c>
    </row>
    <row r="35" spans="1:14" ht="14.25" x14ac:dyDescent="0.2">
      <c r="A35" s="871" t="s">
        <v>20</v>
      </c>
      <c r="B35" s="871"/>
      <c r="C35" s="871"/>
      <c r="D35" s="871"/>
      <c r="E35" s="871"/>
      <c r="F35" s="871"/>
      <c r="G35" s="871"/>
      <c r="H35" s="871"/>
      <c r="I35" s="871"/>
      <c r="J35" s="871"/>
      <c r="K35" s="871"/>
      <c r="L35" s="871"/>
      <c r="M35" s="871"/>
      <c r="N35" s="871"/>
    </row>
    <row r="36" spans="1:14" ht="7.5" customHeight="1" x14ac:dyDescent="0.2">
      <c r="A36" s="875"/>
      <c r="B36" s="875"/>
      <c r="C36" s="875"/>
      <c r="D36" s="875"/>
      <c r="E36" s="875"/>
      <c r="F36" s="875"/>
      <c r="G36" s="875"/>
      <c r="H36" s="875"/>
      <c r="I36" s="875"/>
      <c r="J36" s="875"/>
      <c r="K36" s="875"/>
      <c r="L36" s="875"/>
      <c r="M36" s="875"/>
      <c r="N36" s="875"/>
    </row>
    <row r="37" spans="1:14" ht="14.25" customHeight="1" x14ac:dyDescent="0.2">
      <c r="A37" s="876" t="s">
        <v>24</v>
      </c>
      <c r="B37" s="876"/>
      <c r="C37" s="876"/>
      <c r="D37" s="876"/>
      <c r="E37" s="876"/>
      <c r="F37" s="876"/>
      <c r="G37" s="876"/>
      <c r="H37" s="876"/>
      <c r="I37" s="876"/>
      <c r="J37" s="876"/>
      <c r="K37" s="876"/>
      <c r="L37" s="876"/>
      <c r="M37" s="876"/>
      <c r="N37" s="876"/>
    </row>
    <row r="38" spans="1:14" x14ac:dyDescent="0.2">
      <c r="A38" s="876"/>
      <c r="B38" s="876"/>
      <c r="C38" s="876"/>
      <c r="D38" s="876"/>
      <c r="E38" s="876"/>
      <c r="F38" s="876"/>
      <c r="G38" s="876"/>
      <c r="H38" s="876"/>
      <c r="I38" s="876"/>
      <c r="J38" s="876"/>
      <c r="K38" s="876"/>
      <c r="L38" s="876"/>
      <c r="M38" s="876"/>
      <c r="N38" s="876"/>
    </row>
    <row r="39" spans="1:14" ht="8.1" customHeight="1" x14ac:dyDescent="0.2"/>
    <row r="40" spans="1:14" x14ac:dyDescent="0.2">
      <c r="A40" s="877" t="s">
        <v>25</v>
      </c>
      <c r="B40" s="877"/>
      <c r="C40" s="877"/>
      <c r="D40" s="877"/>
      <c r="E40" s="877"/>
      <c r="F40" s="877"/>
      <c r="G40" s="877"/>
      <c r="H40" s="877"/>
      <c r="I40" s="877"/>
      <c r="J40" s="877"/>
      <c r="K40" s="877"/>
      <c r="L40" s="877"/>
      <c r="M40" s="877"/>
      <c r="N40" s="877"/>
    </row>
    <row r="41" spans="1:14" ht="16.5" customHeight="1" x14ac:dyDescent="0.2">
      <c r="A41" s="877"/>
      <c r="B41" s="877"/>
      <c r="C41" s="877"/>
      <c r="D41" s="877"/>
      <c r="E41" s="877"/>
      <c r="F41" s="877"/>
      <c r="G41" s="877"/>
      <c r="H41" s="877"/>
      <c r="I41" s="877"/>
      <c r="J41" s="877"/>
      <c r="K41" s="877"/>
      <c r="L41" s="877"/>
      <c r="M41" s="877"/>
      <c r="N41" s="877"/>
    </row>
    <row r="42" spans="1:14" ht="8.1" customHeight="1" x14ac:dyDescent="0.2"/>
    <row r="43" spans="1:14" ht="12.75" customHeight="1" x14ac:dyDescent="0.2">
      <c r="A43" s="877" t="s">
        <v>26</v>
      </c>
      <c r="B43" s="877"/>
      <c r="C43" s="877"/>
      <c r="D43" s="877"/>
      <c r="E43" s="877"/>
      <c r="F43" s="877"/>
      <c r="G43" s="877"/>
      <c r="H43" s="877"/>
      <c r="I43" s="877"/>
      <c r="J43" s="877"/>
      <c r="K43" s="877"/>
      <c r="L43" s="877"/>
      <c r="M43" s="877"/>
      <c r="N43" s="877"/>
    </row>
    <row r="44" spans="1:14" ht="12.75" customHeight="1" x14ac:dyDescent="0.2">
      <c r="A44" s="877"/>
      <c r="B44" s="877"/>
      <c r="C44" s="877"/>
      <c r="D44" s="877"/>
      <c r="E44" s="877"/>
      <c r="F44" s="877"/>
      <c r="G44" s="877"/>
      <c r="H44" s="877"/>
      <c r="I44" s="877"/>
      <c r="J44" s="877"/>
      <c r="K44" s="877"/>
      <c r="L44" s="877"/>
      <c r="M44" s="877"/>
      <c r="N44" s="877"/>
    </row>
    <row r="45" spans="1:14" ht="12.75" customHeight="1" x14ac:dyDescent="0.2">
      <c r="A45" s="877"/>
      <c r="B45" s="877"/>
      <c r="C45" s="877"/>
      <c r="D45" s="877"/>
      <c r="E45" s="877"/>
      <c r="F45" s="877"/>
      <c r="G45" s="877"/>
      <c r="H45" s="877"/>
      <c r="I45" s="877"/>
      <c r="J45" s="877"/>
      <c r="K45" s="877"/>
      <c r="L45" s="877"/>
      <c r="M45" s="877"/>
      <c r="N45" s="877"/>
    </row>
    <row r="46" spans="1:14" ht="12.75" customHeight="1" x14ac:dyDescent="0.2">
      <c r="A46" s="877"/>
      <c r="B46" s="877"/>
      <c r="C46" s="877"/>
      <c r="D46" s="877"/>
      <c r="E46" s="877"/>
      <c r="F46" s="877"/>
      <c r="G46" s="877"/>
      <c r="H46" s="877"/>
      <c r="I46" s="877"/>
      <c r="J46" s="877"/>
      <c r="K46" s="877"/>
      <c r="L46" s="877"/>
      <c r="M46" s="877"/>
      <c r="N46" s="877"/>
    </row>
    <row r="47" spans="1:14" ht="22.5" customHeight="1" x14ac:dyDescent="0.2">
      <c r="A47" s="877"/>
      <c r="B47" s="877"/>
      <c r="C47" s="877"/>
      <c r="D47" s="877"/>
      <c r="E47" s="877"/>
      <c r="F47" s="877"/>
      <c r="G47" s="877"/>
      <c r="H47" s="877"/>
      <c r="I47" s="877"/>
      <c r="J47" s="877"/>
      <c r="K47" s="877"/>
      <c r="L47" s="877"/>
      <c r="M47" s="877"/>
      <c r="N47" s="877"/>
    </row>
    <row r="48" spans="1:14" ht="8.1" customHeight="1" x14ac:dyDescent="0.2"/>
    <row r="49" spans="1:14" ht="14.25" x14ac:dyDescent="0.2">
      <c r="A49" s="871" t="s">
        <v>21</v>
      </c>
      <c r="B49" s="871"/>
      <c r="C49" s="871"/>
      <c r="D49" s="871"/>
      <c r="E49" s="871"/>
      <c r="F49" s="871"/>
      <c r="G49" s="871"/>
      <c r="H49" s="871"/>
      <c r="I49" s="871"/>
      <c r="J49" s="871"/>
      <c r="K49" s="871"/>
      <c r="L49" s="871"/>
      <c r="M49" s="871"/>
      <c r="N49" s="871"/>
    </row>
    <row r="50" spans="1:14" ht="8.1" customHeight="1" x14ac:dyDescent="0.2"/>
    <row r="51" spans="1:14" ht="14.25" x14ac:dyDescent="0.2">
      <c r="A51" s="871" t="s">
        <v>27</v>
      </c>
      <c r="B51" s="871"/>
      <c r="C51" s="871"/>
      <c r="D51" s="871"/>
      <c r="E51" s="871"/>
      <c r="F51" s="871"/>
      <c r="G51" s="871"/>
      <c r="H51" s="871"/>
      <c r="I51" s="871"/>
      <c r="J51" s="871"/>
      <c r="K51" s="871"/>
      <c r="L51" s="871"/>
      <c r="M51" s="871"/>
      <c r="N51" s="871"/>
    </row>
    <row r="52" spans="1:14" ht="8.1" customHeight="1" x14ac:dyDescent="0.2"/>
    <row r="53" spans="1:14" ht="14.25" x14ac:dyDescent="0.2">
      <c r="A53" s="871" t="s">
        <v>23</v>
      </c>
      <c r="B53" s="871"/>
      <c r="C53" s="871"/>
      <c r="D53" s="871"/>
      <c r="E53" s="871"/>
      <c r="F53" s="871"/>
      <c r="G53" s="871"/>
      <c r="H53" s="871"/>
      <c r="I53" s="871"/>
      <c r="J53" s="871"/>
      <c r="K53" s="871"/>
      <c r="L53" s="871"/>
      <c r="M53" s="871"/>
      <c r="N53" s="871"/>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14"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506" t="s">
        <v>56</v>
      </c>
      <c r="B1" s="507"/>
      <c r="C1" s="507"/>
      <c r="D1" s="507"/>
      <c r="E1" s="494"/>
      <c r="F1" s="495"/>
      <c r="G1" s="495"/>
      <c r="H1" s="495"/>
      <c r="I1" s="495"/>
      <c r="J1" s="495"/>
      <c r="K1" s="495"/>
      <c r="L1" s="495"/>
      <c r="M1" s="496"/>
    </row>
    <row r="2" spans="1:13" ht="30.95" customHeight="1" x14ac:dyDescent="0.25">
      <c r="A2" s="506" t="s">
        <v>91</v>
      </c>
      <c r="B2" s="507"/>
      <c r="C2" s="507"/>
      <c r="D2" s="507"/>
      <c r="E2" s="56"/>
      <c r="F2" s="66" t="s">
        <v>93</v>
      </c>
      <c r="G2" s="62"/>
      <c r="H2" s="66" t="s">
        <v>94</v>
      </c>
      <c r="I2" s="62"/>
      <c r="J2" s="60"/>
      <c r="K2" s="60"/>
      <c r="L2" s="60"/>
      <c r="M2" s="61"/>
    </row>
    <row r="3" spans="1:13" ht="30.95" customHeight="1" x14ac:dyDescent="0.25">
      <c r="A3" s="506" t="s">
        <v>57</v>
      </c>
      <c r="B3" s="507"/>
      <c r="C3" s="507" t="s">
        <v>52</v>
      </c>
      <c r="D3" s="507"/>
      <c r="E3" s="494"/>
      <c r="F3" s="495"/>
      <c r="G3" s="495"/>
      <c r="H3" s="495"/>
      <c r="I3" s="495"/>
      <c r="J3" s="495"/>
      <c r="K3" s="495"/>
      <c r="L3" s="495"/>
      <c r="M3" s="496"/>
    </row>
    <row r="4" spans="1:13" ht="30.95" customHeight="1" x14ac:dyDescent="0.25">
      <c r="A4" s="506" t="s">
        <v>92</v>
      </c>
      <c r="B4" s="507"/>
      <c r="C4" s="507"/>
      <c r="D4" s="507"/>
      <c r="E4" s="56"/>
      <c r="F4" s="66" t="s">
        <v>93</v>
      </c>
      <c r="G4" s="62"/>
      <c r="H4" s="66" t="s">
        <v>94</v>
      </c>
      <c r="I4" s="62"/>
      <c r="J4" s="60"/>
      <c r="K4" s="60"/>
      <c r="L4" s="60"/>
      <c r="M4" s="61"/>
    </row>
    <row r="5" spans="1:13" ht="30.95" customHeight="1" x14ac:dyDescent="0.25">
      <c r="A5" s="514" t="s">
        <v>58</v>
      </c>
      <c r="B5" s="515"/>
      <c r="C5" s="515" t="s">
        <v>22</v>
      </c>
      <c r="D5" s="515"/>
      <c r="E5" s="497"/>
      <c r="F5" s="498"/>
      <c r="G5" s="498"/>
      <c r="H5" s="495"/>
      <c r="I5" s="495"/>
      <c r="J5" s="495"/>
      <c r="K5" s="495"/>
      <c r="L5" s="495"/>
      <c r="M5" s="496"/>
    </row>
    <row r="6" spans="1:13" ht="23.25" customHeight="1" x14ac:dyDescent="0.2">
      <c r="A6" s="57"/>
      <c r="B6" s="58"/>
      <c r="C6" s="519" t="s">
        <v>53</v>
      </c>
      <c r="D6" s="519"/>
      <c r="E6" s="519"/>
      <c r="F6" s="519"/>
      <c r="G6" s="520"/>
      <c r="H6" s="521" t="s">
        <v>50</v>
      </c>
      <c r="I6" s="521"/>
      <c r="J6" s="521"/>
      <c r="K6" s="521"/>
      <c r="L6" s="521"/>
      <c r="M6" s="522"/>
    </row>
    <row r="7" spans="1:13" ht="29.1" customHeight="1" x14ac:dyDescent="0.2">
      <c r="A7" s="499" t="s">
        <v>54</v>
      </c>
      <c r="B7" s="499" t="s">
        <v>55</v>
      </c>
      <c r="C7" s="516" t="s">
        <v>69</v>
      </c>
      <c r="D7" s="517" t="s">
        <v>33</v>
      </c>
      <c r="E7" s="517" t="s">
        <v>90</v>
      </c>
      <c r="F7" s="517" t="s">
        <v>49</v>
      </c>
      <c r="G7" s="517" t="s">
        <v>30</v>
      </c>
      <c r="H7" s="518" t="s">
        <v>48</v>
      </c>
      <c r="I7" s="518" t="s">
        <v>51</v>
      </c>
      <c r="J7" s="523" t="s">
        <v>114</v>
      </c>
      <c r="K7" s="524"/>
      <c r="L7" s="523" t="s">
        <v>2</v>
      </c>
      <c r="M7" s="524"/>
    </row>
    <row r="8" spans="1:13" ht="30.95" customHeight="1" x14ac:dyDescent="0.2">
      <c r="A8" s="500"/>
      <c r="B8" s="505"/>
      <c r="C8" s="500"/>
      <c r="D8" s="500"/>
      <c r="E8" s="500"/>
      <c r="F8" s="500"/>
      <c r="G8" s="527"/>
      <c r="H8" s="500"/>
      <c r="I8" s="500"/>
      <c r="J8" s="525"/>
      <c r="K8" s="526"/>
      <c r="L8" s="525" t="s">
        <v>2</v>
      </c>
      <c r="M8" s="526"/>
    </row>
    <row r="9" spans="1:13" ht="30.95" customHeight="1" x14ac:dyDescent="0.2">
      <c r="A9" s="501"/>
      <c r="B9" s="501"/>
      <c r="C9" s="501"/>
      <c r="D9" s="501"/>
      <c r="E9" s="501"/>
      <c r="F9" s="67"/>
      <c r="G9" s="67"/>
      <c r="H9" s="67"/>
      <c r="I9" s="67"/>
      <c r="J9" s="510"/>
      <c r="K9" s="511"/>
      <c r="L9" s="510"/>
      <c r="M9" s="511"/>
    </row>
    <row r="10" spans="1:13" ht="30.95" customHeight="1" x14ac:dyDescent="0.2">
      <c r="A10" s="502"/>
      <c r="B10" s="502"/>
      <c r="C10" s="502"/>
      <c r="D10" s="502"/>
      <c r="E10" s="502"/>
      <c r="F10" s="68"/>
      <c r="G10" s="68"/>
      <c r="H10" s="68"/>
      <c r="I10" s="68"/>
      <c r="J10" s="512"/>
      <c r="K10" s="513"/>
      <c r="L10" s="512"/>
      <c r="M10" s="513"/>
    </row>
    <row r="11" spans="1:13" ht="30.95" customHeight="1" x14ac:dyDescent="0.2">
      <c r="A11" s="503"/>
      <c r="B11" s="503"/>
      <c r="C11" s="503"/>
      <c r="D11" s="503"/>
      <c r="E11" s="503"/>
      <c r="F11" s="69"/>
      <c r="G11" s="69"/>
      <c r="H11" s="69"/>
      <c r="I11" s="69"/>
      <c r="J11" s="508" t="s">
        <v>29</v>
      </c>
      <c r="K11" s="508" t="s">
        <v>32</v>
      </c>
      <c r="L11" s="508" t="s">
        <v>45</v>
      </c>
      <c r="M11" s="508" t="s">
        <v>46</v>
      </c>
    </row>
    <row r="12" spans="1:13" ht="30.95" customHeight="1" x14ac:dyDescent="0.2">
      <c r="A12" s="503"/>
      <c r="B12" s="503"/>
      <c r="C12" s="503"/>
      <c r="D12" s="503"/>
      <c r="E12" s="503"/>
      <c r="F12" s="69"/>
      <c r="G12" s="69"/>
      <c r="H12" s="69"/>
      <c r="I12" s="69"/>
      <c r="J12" s="509"/>
      <c r="K12" s="509"/>
      <c r="L12" s="509"/>
      <c r="M12" s="509"/>
    </row>
    <row r="13" spans="1:13" ht="30.95" customHeight="1" x14ac:dyDescent="0.2">
      <c r="A13" s="503"/>
      <c r="B13" s="503"/>
      <c r="C13" s="503"/>
      <c r="D13" s="503"/>
      <c r="E13" s="503"/>
      <c r="F13" s="69"/>
      <c r="G13" s="69"/>
      <c r="H13" s="69"/>
      <c r="I13" s="69"/>
      <c r="J13" s="510"/>
      <c r="K13" s="511"/>
      <c r="L13" s="510"/>
      <c r="M13" s="511"/>
    </row>
    <row r="14" spans="1:13" ht="30" customHeight="1" x14ac:dyDescent="0.2">
      <c r="A14" s="504"/>
      <c r="B14" s="504"/>
      <c r="C14" s="504"/>
      <c r="D14" s="504"/>
      <c r="E14" s="504"/>
      <c r="F14" s="70"/>
      <c r="G14" s="70"/>
      <c r="H14" s="70"/>
      <c r="I14" s="70"/>
      <c r="J14" s="512"/>
      <c r="K14" s="513"/>
      <c r="L14" s="512"/>
      <c r="M14" s="513"/>
    </row>
    <row r="15" spans="1:13" x14ac:dyDescent="0.2">
      <c r="K15"/>
      <c r="L15"/>
      <c r="M15"/>
    </row>
    <row r="16" spans="1:13" ht="15" x14ac:dyDescent="0.25">
      <c r="C16" s="17" t="s">
        <v>19</v>
      </c>
      <c r="K16"/>
      <c r="L16"/>
      <c r="M16"/>
    </row>
    <row r="17" spans="3:13" ht="14.25" x14ac:dyDescent="0.2">
      <c r="C17" s="529" t="s">
        <v>62</v>
      </c>
      <c r="D17" s="529"/>
      <c r="E17" s="529"/>
      <c r="F17" s="529"/>
      <c r="G17" s="529"/>
      <c r="H17"/>
      <c r="I17"/>
    </row>
    <row r="18" spans="3:13" ht="22.5" customHeight="1" x14ac:dyDescent="0.2">
      <c r="C18" s="29" t="s">
        <v>115</v>
      </c>
      <c r="D18" s="29"/>
      <c r="E18" s="29"/>
      <c r="F18" s="29"/>
      <c r="G18" s="29"/>
      <c r="H18" s="29"/>
      <c r="I18" s="29"/>
      <c r="J18" s="29"/>
      <c r="K18" s="30"/>
      <c r="L18" s="30"/>
      <c r="M18" s="30"/>
    </row>
    <row r="19" spans="3:13" ht="14.25" x14ac:dyDescent="0.2">
      <c r="C19" s="529" t="s">
        <v>63</v>
      </c>
      <c r="D19" s="529"/>
      <c r="E19" s="529"/>
      <c r="F19" s="529"/>
      <c r="G19" s="529"/>
      <c r="H19"/>
      <c r="I19"/>
    </row>
    <row r="20" spans="3:13" ht="24" customHeight="1" x14ac:dyDescent="0.2">
      <c r="C20" s="29" t="s">
        <v>116</v>
      </c>
      <c r="D20" s="29"/>
      <c r="E20" s="29"/>
      <c r="F20" s="29"/>
      <c r="G20" s="29"/>
      <c r="H20" s="29"/>
      <c r="I20" s="29"/>
      <c r="J20" s="29"/>
      <c r="K20" s="30"/>
      <c r="L20" s="30"/>
      <c r="M20" s="30"/>
    </row>
    <row r="21" spans="3:13" ht="24" customHeight="1" x14ac:dyDescent="0.2">
      <c r="C21" s="29" t="s">
        <v>117</v>
      </c>
      <c r="D21" s="29"/>
      <c r="E21" s="29"/>
      <c r="F21" s="29"/>
      <c r="G21" s="29"/>
      <c r="H21" s="29"/>
      <c r="I21" s="29"/>
      <c r="J21" s="29"/>
      <c r="K21" s="30"/>
      <c r="L21" s="30"/>
      <c r="M21" s="30"/>
    </row>
    <row r="22" spans="3:13" ht="64.5" customHeight="1" x14ac:dyDescent="0.2">
      <c r="C22" s="528" t="s">
        <v>152</v>
      </c>
      <c r="D22" s="528"/>
      <c r="E22" s="528"/>
      <c r="F22" s="528"/>
      <c r="G22" s="528"/>
    </row>
    <row r="23" spans="3:13" ht="78.75" customHeight="1" x14ac:dyDescent="0.2">
      <c r="C23" s="528" t="s">
        <v>147</v>
      </c>
      <c r="D23" s="528"/>
      <c r="E23" s="528"/>
      <c r="F23" s="528"/>
      <c r="G23" s="528"/>
    </row>
    <row r="24" spans="3:13" ht="32.25" customHeight="1" x14ac:dyDescent="0.2">
      <c r="C24" s="528" t="s">
        <v>148</v>
      </c>
      <c r="D24" s="528"/>
      <c r="E24" s="528"/>
      <c r="F24" s="528"/>
      <c r="G24" s="528"/>
    </row>
    <row r="25" spans="3:13" ht="54" customHeight="1" x14ac:dyDescent="0.2">
      <c r="C25" s="528" t="s">
        <v>150</v>
      </c>
      <c r="D25" s="528"/>
      <c r="E25" s="528"/>
      <c r="F25" s="528"/>
      <c r="G25" s="528"/>
    </row>
    <row r="26" spans="3:13" ht="63" customHeight="1" x14ac:dyDescent="0.2">
      <c r="C26" s="528" t="s">
        <v>151</v>
      </c>
      <c r="D26" s="528"/>
      <c r="E26" s="528"/>
      <c r="F26" s="528"/>
      <c r="G26" s="528"/>
    </row>
    <row r="27" spans="3:13" ht="44.25" customHeight="1" x14ac:dyDescent="0.2">
      <c r="C27" s="528" t="s">
        <v>31</v>
      </c>
      <c r="D27" s="528"/>
      <c r="E27" s="528"/>
      <c r="F27" s="528"/>
      <c r="G27" s="528"/>
    </row>
    <row r="28" spans="3:13" ht="59.25" customHeight="1" x14ac:dyDescent="0.2">
      <c r="C28" s="528" t="s">
        <v>149</v>
      </c>
      <c r="D28" s="528"/>
      <c r="E28" s="528"/>
      <c r="F28" s="528"/>
      <c r="G28" s="528"/>
    </row>
    <row r="29" spans="3:13" ht="62.25" customHeight="1" x14ac:dyDescent="0.2">
      <c r="C29" s="528" t="s">
        <v>153</v>
      </c>
      <c r="D29" s="528"/>
      <c r="E29" s="528"/>
      <c r="F29" s="528"/>
      <c r="G29" s="528"/>
      <c r="H29" s="29"/>
      <c r="I29" s="29"/>
      <c r="J29" s="29"/>
      <c r="K29" s="29"/>
      <c r="L29" s="29"/>
      <c r="M29" s="29"/>
    </row>
    <row r="30" spans="3:13" ht="112.5" customHeight="1" x14ac:dyDescent="0.2">
      <c r="C30" s="528" t="s">
        <v>113</v>
      </c>
      <c r="D30" s="528"/>
      <c r="E30" s="528"/>
      <c r="F30" s="528"/>
      <c r="G30" s="528"/>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884" t="s">
        <v>16</v>
      </c>
      <c r="B1" s="885"/>
      <c r="C1" s="885"/>
      <c r="D1" s="885"/>
      <c r="E1" s="885"/>
      <c r="F1" s="885"/>
      <c r="G1" s="885"/>
      <c r="H1" s="886"/>
    </row>
    <row r="2" spans="1:8" ht="21" customHeight="1" x14ac:dyDescent="0.2">
      <c r="A2" s="55" t="s">
        <v>47</v>
      </c>
      <c r="B2" s="867" t="s">
        <v>15</v>
      </c>
      <c r="C2" s="867"/>
      <c r="D2" s="867"/>
      <c r="E2" s="867"/>
      <c r="F2" s="867"/>
      <c r="G2" s="867"/>
      <c r="H2" s="867"/>
    </row>
    <row r="3" spans="1:8" ht="32.25" customHeight="1" x14ac:dyDescent="0.2">
      <c r="A3" s="887" t="s">
        <v>0</v>
      </c>
      <c r="B3" s="887" t="s">
        <v>8</v>
      </c>
      <c r="C3" s="499" t="s">
        <v>71</v>
      </c>
      <c r="D3" s="887" t="s">
        <v>1</v>
      </c>
      <c r="E3" s="887" t="s">
        <v>9</v>
      </c>
      <c r="F3" s="887" t="s">
        <v>10</v>
      </c>
      <c r="G3" s="887" t="s">
        <v>11</v>
      </c>
      <c r="H3" s="887" t="s">
        <v>12</v>
      </c>
    </row>
    <row r="4" spans="1:8" ht="27.75" customHeight="1" x14ac:dyDescent="0.2">
      <c r="A4" s="889"/>
      <c r="B4" s="889"/>
      <c r="C4" s="888"/>
      <c r="D4" s="892"/>
      <c r="E4" s="889"/>
      <c r="F4" s="889"/>
      <c r="G4" s="889"/>
      <c r="H4" s="888"/>
    </row>
    <row r="5" spans="1:8" ht="13.5" thickBot="1" x14ac:dyDescent="0.25">
      <c r="A5" s="18">
        <v>1</v>
      </c>
      <c r="B5" s="18">
        <v>2</v>
      </c>
      <c r="C5" s="19">
        <v>3</v>
      </c>
      <c r="D5" s="19">
        <v>4</v>
      </c>
      <c r="E5" s="18">
        <v>5</v>
      </c>
      <c r="F5" s="18">
        <v>6</v>
      </c>
      <c r="G5" s="18">
        <v>7</v>
      </c>
      <c r="H5" s="19">
        <v>8</v>
      </c>
    </row>
    <row r="6" spans="1:8" ht="13.5" customHeight="1" x14ac:dyDescent="0.2">
      <c r="A6" s="13"/>
      <c r="B6" s="13"/>
      <c r="C6" s="11"/>
      <c r="D6" s="11"/>
      <c r="E6" s="11"/>
      <c r="F6" s="11"/>
      <c r="G6" s="11"/>
      <c r="H6" s="11"/>
    </row>
    <row r="7" spans="1:8" x14ac:dyDescent="0.2">
      <c r="A7" s="14"/>
      <c r="B7" s="14"/>
      <c r="C7" s="12"/>
      <c r="D7" s="12"/>
      <c r="E7" s="12"/>
      <c r="F7" s="12"/>
      <c r="G7" s="12"/>
      <c r="H7" s="12"/>
    </row>
    <row r="8" spans="1:8" x14ac:dyDescent="0.2">
      <c r="A8" s="14"/>
      <c r="B8" s="14"/>
      <c r="C8" s="12"/>
      <c r="D8" s="12"/>
      <c r="E8" s="12"/>
      <c r="F8" s="12"/>
      <c r="G8" s="12"/>
      <c r="H8" s="12"/>
    </row>
    <row r="9" spans="1:8" x14ac:dyDescent="0.2">
      <c r="A9" s="14"/>
      <c r="B9" s="14"/>
      <c r="C9" s="12"/>
      <c r="D9" s="12"/>
      <c r="E9" s="12"/>
      <c r="F9" s="12"/>
      <c r="G9" s="12"/>
      <c r="H9" s="12"/>
    </row>
    <row r="10" spans="1:8" x14ac:dyDescent="0.2">
      <c r="A10" s="14"/>
      <c r="B10" s="14"/>
      <c r="C10" s="12"/>
      <c r="D10" s="12"/>
      <c r="E10" s="12"/>
      <c r="F10" s="12"/>
      <c r="G10" s="12"/>
      <c r="H10" s="12"/>
    </row>
    <row r="11" spans="1:8" x14ac:dyDescent="0.2">
      <c r="A11" s="14"/>
      <c r="B11" s="14"/>
      <c r="C11" s="12"/>
      <c r="D11" s="12"/>
      <c r="E11" s="12"/>
      <c r="F11" s="12"/>
      <c r="G11" s="12"/>
      <c r="H11" s="12"/>
    </row>
    <row r="12" spans="1:8" x14ac:dyDescent="0.2">
      <c r="A12" s="14"/>
      <c r="B12" s="14"/>
      <c r="C12" s="12"/>
      <c r="D12" s="12"/>
      <c r="E12" s="12"/>
      <c r="F12" s="12"/>
      <c r="G12" s="12"/>
      <c r="H12" s="12"/>
    </row>
    <row r="14" spans="1:8" ht="15" x14ac:dyDescent="0.25">
      <c r="A14" s="17" t="s">
        <v>19</v>
      </c>
    </row>
    <row r="15" spans="1:8" ht="14.25" x14ac:dyDescent="0.2">
      <c r="A15" s="876" t="s">
        <v>20</v>
      </c>
      <c r="B15" s="876"/>
      <c r="C15" s="876"/>
      <c r="D15" s="876"/>
      <c r="E15" s="876"/>
      <c r="F15" s="876"/>
      <c r="G15" s="876"/>
      <c r="H15" s="876"/>
    </row>
    <row r="16" spans="1:8" ht="8.1" customHeight="1" x14ac:dyDescent="0.2"/>
    <row r="17" spans="1:8" ht="33.75" customHeight="1" x14ac:dyDescent="0.2">
      <c r="A17" s="894" t="s">
        <v>72</v>
      </c>
      <c r="B17" s="876"/>
      <c r="C17" s="876"/>
      <c r="D17" s="876"/>
      <c r="E17" s="876"/>
      <c r="F17" s="876"/>
      <c r="G17" s="876"/>
      <c r="H17" s="876"/>
    </row>
    <row r="18" spans="1:8" ht="8.1" customHeight="1" x14ac:dyDescent="0.2"/>
    <row r="19" spans="1:8" x14ac:dyDescent="0.2">
      <c r="A19" s="893" t="s">
        <v>73</v>
      </c>
      <c r="B19" s="877"/>
      <c r="C19" s="877"/>
      <c r="D19" s="877"/>
      <c r="E19" s="877"/>
      <c r="F19" s="877"/>
      <c r="G19" s="877"/>
      <c r="H19" s="877"/>
    </row>
    <row r="20" spans="1:8" ht="18" customHeight="1" x14ac:dyDescent="0.2">
      <c r="A20" s="877"/>
      <c r="B20" s="877"/>
      <c r="C20" s="877"/>
      <c r="D20" s="877"/>
      <c r="E20" s="877"/>
      <c r="F20" s="877"/>
      <c r="G20" s="877"/>
      <c r="H20" s="877"/>
    </row>
    <row r="21" spans="1:8" ht="8.1" customHeight="1" x14ac:dyDescent="0.2"/>
    <row r="22" spans="1:8" ht="15.75" customHeight="1" x14ac:dyDescent="0.2">
      <c r="A22" s="893" t="s">
        <v>74</v>
      </c>
      <c r="B22" s="877"/>
      <c r="C22" s="877"/>
      <c r="D22" s="877"/>
      <c r="E22" s="877"/>
      <c r="F22" s="877"/>
      <c r="G22" s="877"/>
      <c r="H22" s="877"/>
    </row>
    <row r="23" spans="1:8" x14ac:dyDescent="0.2">
      <c r="A23" s="877"/>
      <c r="B23" s="877"/>
      <c r="C23" s="877"/>
      <c r="D23" s="877"/>
      <c r="E23" s="877"/>
      <c r="F23" s="877"/>
      <c r="G23" s="877"/>
      <c r="H23" s="877"/>
    </row>
    <row r="24" spans="1:8" ht="16.5" customHeight="1" x14ac:dyDescent="0.2">
      <c r="A24" s="877"/>
      <c r="B24" s="877"/>
      <c r="C24" s="877"/>
      <c r="D24" s="877"/>
      <c r="E24" s="877"/>
      <c r="F24" s="877"/>
      <c r="G24" s="877"/>
      <c r="H24" s="87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14"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33" customWidth="1"/>
    <col min="2" max="2" width="50.7109375" style="33" customWidth="1"/>
    <col min="3" max="3" width="8.7109375" style="33" customWidth="1"/>
    <col min="4" max="4" width="13.7109375" style="33" customWidth="1"/>
    <col min="5" max="5" width="8.7109375" style="33" customWidth="1"/>
    <col min="6" max="6" width="19.7109375" style="33" customWidth="1"/>
    <col min="7" max="7" width="50.7109375" style="33" customWidth="1"/>
    <col min="8" max="8" width="8.7109375" style="33" customWidth="1"/>
    <col min="9" max="9" width="13.7109375" style="33" customWidth="1"/>
    <col min="10" max="10" width="8.7109375" style="33" customWidth="1"/>
    <col min="11" max="16384" width="11.42578125" style="33"/>
  </cols>
  <sheetData>
    <row r="1" spans="1:10" ht="15.75" x14ac:dyDescent="0.25">
      <c r="A1" s="32" t="s">
        <v>77</v>
      </c>
      <c r="B1" s="912" t="s">
        <v>34</v>
      </c>
      <c r="C1" s="912"/>
      <c r="D1" s="912"/>
      <c r="E1" s="912"/>
      <c r="F1" s="912"/>
      <c r="G1" s="912"/>
      <c r="H1" s="912"/>
      <c r="I1" s="912"/>
      <c r="J1" s="912"/>
    </row>
    <row r="2" spans="1:10" ht="5.25" customHeight="1" thickBot="1" x14ac:dyDescent="0.25"/>
    <row r="3" spans="1:10" ht="26.25" thickTop="1" x14ac:dyDescent="0.2">
      <c r="A3" s="34" t="s">
        <v>0</v>
      </c>
      <c r="B3" s="35" t="s">
        <v>35</v>
      </c>
      <c r="C3" s="35" t="s">
        <v>36</v>
      </c>
      <c r="D3" s="35" t="s">
        <v>37</v>
      </c>
      <c r="E3" s="35" t="s">
        <v>38</v>
      </c>
      <c r="F3" s="59" t="s">
        <v>69</v>
      </c>
      <c r="G3" s="35" t="s">
        <v>39</v>
      </c>
      <c r="H3" s="35" t="s">
        <v>36</v>
      </c>
      <c r="I3" s="35" t="s">
        <v>37</v>
      </c>
      <c r="J3" s="36" t="s">
        <v>38</v>
      </c>
    </row>
    <row r="4" spans="1:10" ht="10.5" customHeight="1" thickBot="1" x14ac:dyDescent="0.25">
      <c r="A4" s="37">
        <v>1</v>
      </c>
      <c r="B4" s="38">
        <v>2</v>
      </c>
      <c r="C4" s="38">
        <v>3</v>
      </c>
      <c r="D4" s="38">
        <v>4</v>
      </c>
      <c r="E4" s="38" t="s">
        <v>40</v>
      </c>
      <c r="F4" s="39">
        <v>6</v>
      </c>
      <c r="G4" s="38">
        <v>7</v>
      </c>
      <c r="H4" s="38">
        <v>8</v>
      </c>
      <c r="I4" s="38">
        <v>9</v>
      </c>
      <c r="J4" s="40" t="s">
        <v>41</v>
      </c>
    </row>
    <row r="5" spans="1:10" ht="20.100000000000001" customHeight="1" thickTop="1" x14ac:dyDescent="0.2">
      <c r="A5" s="896" t="s">
        <v>42</v>
      </c>
      <c r="B5" s="899"/>
      <c r="C5" s="901"/>
      <c r="D5" s="901"/>
      <c r="E5" s="901">
        <f>+C5*D5</f>
        <v>0</v>
      </c>
      <c r="F5" s="911" t="s">
        <v>78</v>
      </c>
      <c r="G5" s="41"/>
      <c r="H5" s="42"/>
      <c r="I5" s="42"/>
      <c r="J5" s="43">
        <f t="shared" ref="J5:J37" si="0">+H5*I5</f>
        <v>0</v>
      </c>
    </row>
    <row r="6" spans="1:10" ht="20.100000000000001" customHeight="1" x14ac:dyDescent="0.2">
      <c r="A6" s="897"/>
      <c r="B6" s="900"/>
      <c r="C6" s="902"/>
      <c r="D6" s="902"/>
      <c r="E6" s="902"/>
      <c r="F6" s="906"/>
      <c r="G6" s="44"/>
      <c r="H6" s="45"/>
      <c r="I6" s="45"/>
      <c r="J6" s="46">
        <f t="shared" si="0"/>
        <v>0</v>
      </c>
    </row>
    <row r="7" spans="1:10" ht="20.100000000000001" customHeight="1" x14ac:dyDescent="0.2">
      <c r="A7" s="897"/>
      <c r="B7" s="900"/>
      <c r="C7" s="903"/>
      <c r="D7" s="903"/>
      <c r="E7" s="903"/>
      <c r="F7" s="906"/>
      <c r="G7" s="44"/>
      <c r="H7" s="45"/>
      <c r="I7" s="45"/>
      <c r="J7" s="46">
        <f t="shared" si="0"/>
        <v>0</v>
      </c>
    </row>
    <row r="8" spans="1:10" ht="20.100000000000001" customHeight="1" x14ac:dyDescent="0.2">
      <c r="A8" s="897"/>
      <c r="B8" s="900"/>
      <c r="C8" s="904"/>
      <c r="D8" s="904"/>
      <c r="E8" s="904">
        <f>+C8*D8</f>
        <v>0</v>
      </c>
      <c r="F8" s="905" t="s">
        <v>79</v>
      </c>
      <c r="G8" s="44"/>
      <c r="H8" s="45"/>
      <c r="I8" s="45"/>
      <c r="J8" s="46">
        <f t="shared" si="0"/>
        <v>0</v>
      </c>
    </row>
    <row r="9" spans="1:10" ht="20.100000000000001" customHeight="1" x14ac:dyDescent="0.2">
      <c r="A9" s="897"/>
      <c r="B9" s="900"/>
      <c r="C9" s="902"/>
      <c r="D9" s="902"/>
      <c r="E9" s="902"/>
      <c r="F9" s="906"/>
      <c r="G9" s="44"/>
      <c r="H9" s="45"/>
      <c r="I9" s="45"/>
      <c r="J9" s="46">
        <f t="shared" si="0"/>
        <v>0</v>
      </c>
    </row>
    <row r="10" spans="1:10" ht="20.100000000000001" customHeight="1" x14ac:dyDescent="0.2">
      <c r="A10" s="897"/>
      <c r="B10" s="900"/>
      <c r="C10" s="903"/>
      <c r="D10" s="903"/>
      <c r="E10" s="903"/>
      <c r="F10" s="906"/>
      <c r="G10" s="44"/>
      <c r="H10" s="45"/>
      <c r="I10" s="45"/>
      <c r="J10" s="46">
        <f t="shared" si="0"/>
        <v>0</v>
      </c>
    </row>
    <row r="11" spans="1:10" ht="20.100000000000001" customHeight="1" x14ac:dyDescent="0.2">
      <c r="A11" s="897"/>
      <c r="B11" s="900"/>
      <c r="C11" s="904"/>
      <c r="D11" s="904"/>
      <c r="E11" s="904">
        <f>+C11*D11</f>
        <v>0</v>
      </c>
      <c r="F11" s="905" t="s">
        <v>80</v>
      </c>
      <c r="G11" s="44"/>
      <c r="H11" s="45"/>
      <c r="I11" s="45"/>
      <c r="J11" s="46">
        <f t="shared" si="0"/>
        <v>0</v>
      </c>
    </row>
    <row r="12" spans="1:10" ht="20.100000000000001" customHeight="1" x14ac:dyDescent="0.2">
      <c r="A12" s="897"/>
      <c r="B12" s="900"/>
      <c r="C12" s="902"/>
      <c r="D12" s="902"/>
      <c r="E12" s="902"/>
      <c r="F12" s="906"/>
      <c r="G12" s="44"/>
      <c r="H12" s="45"/>
      <c r="I12" s="45"/>
      <c r="J12" s="46">
        <f t="shared" si="0"/>
        <v>0</v>
      </c>
    </row>
    <row r="13" spans="1:10" ht="20.100000000000001" customHeight="1" x14ac:dyDescent="0.2">
      <c r="A13" s="897"/>
      <c r="B13" s="900"/>
      <c r="C13" s="903"/>
      <c r="D13" s="903"/>
      <c r="E13" s="903"/>
      <c r="F13" s="906"/>
      <c r="G13" s="44"/>
      <c r="H13" s="45"/>
      <c r="I13" s="45"/>
      <c r="J13" s="46">
        <f t="shared" si="0"/>
        <v>0</v>
      </c>
    </row>
    <row r="14" spans="1:10" ht="20.100000000000001" customHeight="1" x14ac:dyDescent="0.2">
      <c r="A14" s="897"/>
      <c r="B14" s="900"/>
      <c r="C14" s="904"/>
      <c r="D14" s="904"/>
      <c r="E14" s="904">
        <f>+C14*D14</f>
        <v>0</v>
      </c>
      <c r="F14" s="909" t="s">
        <v>81</v>
      </c>
      <c r="G14" s="44"/>
      <c r="H14" s="45"/>
      <c r="I14" s="45"/>
      <c r="J14" s="46">
        <f t="shared" si="0"/>
        <v>0</v>
      </c>
    </row>
    <row r="15" spans="1:10" ht="20.100000000000001" customHeight="1" x14ac:dyDescent="0.2">
      <c r="A15" s="897"/>
      <c r="B15" s="900"/>
      <c r="C15" s="902"/>
      <c r="D15" s="902"/>
      <c r="E15" s="902"/>
      <c r="F15" s="906"/>
      <c r="G15" s="44"/>
      <c r="H15" s="45"/>
      <c r="I15" s="45"/>
      <c r="J15" s="46">
        <f t="shared" si="0"/>
        <v>0</v>
      </c>
    </row>
    <row r="16" spans="1:10" ht="20.100000000000001" customHeight="1" x14ac:dyDescent="0.2">
      <c r="A16" s="897"/>
      <c r="B16" s="900"/>
      <c r="C16" s="903"/>
      <c r="D16" s="903"/>
      <c r="E16" s="903"/>
      <c r="F16" s="906"/>
      <c r="G16" s="44"/>
      <c r="H16" s="45"/>
      <c r="I16" s="45"/>
      <c r="J16" s="46">
        <f t="shared" si="0"/>
        <v>0</v>
      </c>
    </row>
    <row r="17" spans="1:10" ht="20.100000000000001" customHeight="1" x14ac:dyDescent="0.2">
      <c r="A17" s="897"/>
      <c r="B17" s="900"/>
      <c r="C17" s="904"/>
      <c r="D17" s="904"/>
      <c r="E17" s="904">
        <f>+C17*D17</f>
        <v>0</v>
      </c>
      <c r="F17" s="909" t="s">
        <v>82</v>
      </c>
      <c r="G17" s="44"/>
      <c r="H17" s="45"/>
      <c r="I17" s="45"/>
      <c r="J17" s="46">
        <f t="shared" si="0"/>
        <v>0</v>
      </c>
    </row>
    <row r="18" spans="1:10" ht="20.100000000000001" customHeight="1" x14ac:dyDescent="0.2">
      <c r="A18" s="897"/>
      <c r="B18" s="900"/>
      <c r="C18" s="902"/>
      <c r="D18" s="902"/>
      <c r="E18" s="902"/>
      <c r="F18" s="906"/>
      <c r="G18" s="44"/>
      <c r="H18" s="45"/>
      <c r="I18" s="45"/>
      <c r="J18" s="46">
        <f t="shared" si="0"/>
        <v>0</v>
      </c>
    </row>
    <row r="19" spans="1:10" ht="20.100000000000001" customHeight="1" thickBot="1" x14ac:dyDescent="0.25">
      <c r="A19" s="898"/>
      <c r="B19" s="907"/>
      <c r="C19" s="908"/>
      <c r="D19" s="908"/>
      <c r="E19" s="908"/>
      <c r="F19" s="910"/>
      <c r="G19" s="47"/>
      <c r="H19" s="48"/>
      <c r="I19" s="48"/>
      <c r="J19" s="49">
        <f t="shared" si="0"/>
        <v>0</v>
      </c>
    </row>
    <row r="20" spans="1:10" ht="19.5" customHeight="1" thickTop="1" x14ac:dyDescent="0.2">
      <c r="A20" s="896" t="s">
        <v>43</v>
      </c>
      <c r="B20" s="899"/>
      <c r="C20" s="901"/>
      <c r="D20" s="901"/>
      <c r="E20" s="901">
        <f>+C20*D20</f>
        <v>0</v>
      </c>
      <c r="F20" s="911" t="s">
        <v>84</v>
      </c>
      <c r="G20" s="41"/>
      <c r="H20" s="42"/>
      <c r="I20" s="42"/>
      <c r="J20" s="43">
        <f t="shared" si="0"/>
        <v>0</v>
      </c>
    </row>
    <row r="21" spans="1:10" ht="19.5" customHeight="1" x14ac:dyDescent="0.2">
      <c r="A21" s="897"/>
      <c r="B21" s="900"/>
      <c r="C21" s="902"/>
      <c r="D21" s="902"/>
      <c r="E21" s="902"/>
      <c r="F21" s="906"/>
      <c r="G21" s="44"/>
      <c r="H21" s="45"/>
      <c r="I21" s="45"/>
      <c r="J21" s="46">
        <f t="shared" si="0"/>
        <v>0</v>
      </c>
    </row>
    <row r="22" spans="1:10" ht="19.5" customHeight="1" x14ac:dyDescent="0.2">
      <c r="A22" s="897"/>
      <c r="B22" s="900"/>
      <c r="C22" s="903"/>
      <c r="D22" s="903"/>
      <c r="E22" s="903"/>
      <c r="F22" s="906"/>
      <c r="G22" s="44"/>
      <c r="H22" s="45"/>
      <c r="I22" s="45"/>
      <c r="J22" s="46">
        <f t="shared" si="0"/>
        <v>0</v>
      </c>
    </row>
    <row r="23" spans="1:10" ht="19.5" customHeight="1" x14ac:dyDescent="0.2">
      <c r="A23" s="897"/>
      <c r="B23" s="900"/>
      <c r="C23" s="904"/>
      <c r="D23" s="904"/>
      <c r="E23" s="904">
        <f>+C23*D23</f>
        <v>0</v>
      </c>
      <c r="F23" s="905" t="s">
        <v>85</v>
      </c>
      <c r="G23" s="44"/>
      <c r="H23" s="45"/>
      <c r="I23" s="45"/>
      <c r="J23" s="46">
        <f t="shared" si="0"/>
        <v>0</v>
      </c>
    </row>
    <row r="24" spans="1:10" ht="19.5" customHeight="1" x14ac:dyDescent="0.2">
      <c r="A24" s="897"/>
      <c r="B24" s="900"/>
      <c r="C24" s="902"/>
      <c r="D24" s="902"/>
      <c r="E24" s="902"/>
      <c r="F24" s="906"/>
      <c r="G24" s="44"/>
      <c r="H24" s="45"/>
      <c r="I24" s="45"/>
      <c r="J24" s="46">
        <f t="shared" si="0"/>
        <v>0</v>
      </c>
    </row>
    <row r="25" spans="1:10" ht="19.5" customHeight="1" x14ac:dyDescent="0.2">
      <c r="A25" s="897"/>
      <c r="B25" s="900"/>
      <c r="C25" s="903"/>
      <c r="D25" s="903"/>
      <c r="E25" s="903"/>
      <c r="F25" s="906"/>
      <c r="G25" s="44"/>
      <c r="H25" s="45"/>
      <c r="I25" s="45"/>
      <c r="J25" s="46">
        <f t="shared" si="0"/>
        <v>0</v>
      </c>
    </row>
    <row r="26" spans="1:10" ht="19.5" customHeight="1" x14ac:dyDescent="0.2">
      <c r="A26" s="897"/>
      <c r="B26" s="900"/>
      <c r="C26" s="904"/>
      <c r="D26" s="904"/>
      <c r="E26" s="904">
        <f>+C26*D26</f>
        <v>0</v>
      </c>
      <c r="F26" s="905" t="s">
        <v>86</v>
      </c>
      <c r="G26" s="44"/>
      <c r="H26" s="45"/>
      <c r="I26" s="45"/>
      <c r="J26" s="46">
        <f t="shared" si="0"/>
        <v>0</v>
      </c>
    </row>
    <row r="27" spans="1:10" ht="19.5" customHeight="1" x14ac:dyDescent="0.2">
      <c r="A27" s="897"/>
      <c r="B27" s="900"/>
      <c r="C27" s="902"/>
      <c r="D27" s="902"/>
      <c r="E27" s="902"/>
      <c r="F27" s="906"/>
      <c r="G27" s="44"/>
      <c r="H27" s="45"/>
      <c r="I27" s="45"/>
      <c r="J27" s="46">
        <f t="shared" si="0"/>
        <v>0</v>
      </c>
    </row>
    <row r="28" spans="1:10" ht="19.5" customHeight="1" x14ac:dyDescent="0.2">
      <c r="A28" s="897"/>
      <c r="B28" s="900"/>
      <c r="C28" s="903"/>
      <c r="D28" s="903"/>
      <c r="E28" s="903"/>
      <c r="F28" s="906"/>
      <c r="G28" s="44"/>
      <c r="H28" s="45"/>
      <c r="I28" s="45"/>
      <c r="J28" s="46">
        <f t="shared" si="0"/>
        <v>0</v>
      </c>
    </row>
    <row r="29" spans="1:10" ht="19.5" customHeight="1" x14ac:dyDescent="0.2">
      <c r="A29" s="897"/>
      <c r="B29" s="900"/>
      <c r="C29" s="904"/>
      <c r="D29" s="904"/>
      <c r="E29" s="904">
        <f>+C29*D29</f>
        <v>0</v>
      </c>
      <c r="F29" s="905" t="s">
        <v>87</v>
      </c>
      <c r="G29" s="44"/>
      <c r="H29" s="45"/>
      <c r="I29" s="45"/>
      <c r="J29" s="46">
        <f t="shared" si="0"/>
        <v>0</v>
      </c>
    </row>
    <row r="30" spans="1:10" ht="19.5" customHeight="1" x14ac:dyDescent="0.2">
      <c r="A30" s="897"/>
      <c r="B30" s="900"/>
      <c r="C30" s="902"/>
      <c r="D30" s="902"/>
      <c r="E30" s="902"/>
      <c r="F30" s="906"/>
      <c r="G30" s="44"/>
      <c r="H30" s="45"/>
      <c r="I30" s="45"/>
      <c r="J30" s="46">
        <f t="shared" si="0"/>
        <v>0</v>
      </c>
    </row>
    <row r="31" spans="1:10" ht="19.5" customHeight="1" x14ac:dyDescent="0.2">
      <c r="A31" s="897"/>
      <c r="B31" s="900"/>
      <c r="C31" s="903"/>
      <c r="D31" s="903"/>
      <c r="E31" s="903"/>
      <c r="F31" s="906"/>
      <c r="G31" s="44"/>
      <c r="H31" s="45"/>
      <c r="I31" s="45"/>
      <c r="J31" s="46">
        <f t="shared" si="0"/>
        <v>0</v>
      </c>
    </row>
    <row r="32" spans="1:10" ht="19.5" customHeight="1" x14ac:dyDescent="0.2">
      <c r="A32" s="897"/>
      <c r="B32" s="900"/>
      <c r="C32" s="904"/>
      <c r="D32" s="904"/>
      <c r="E32" s="904">
        <f>+C32*D32</f>
        <v>0</v>
      </c>
      <c r="F32" s="905" t="s">
        <v>88</v>
      </c>
      <c r="G32" s="44"/>
      <c r="H32" s="45"/>
      <c r="I32" s="45"/>
      <c r="J32" s="46">
        <f t="shared" si="0"/>
        <v>0</v>
      </c>
    </row>
    <row r="33" spans="1:10" ht="19.5" customHeight="1" x14ac:dyDescent="0.2">
      <c r="A33" s="897"/>
      <c r="B33" s="900"/>
      <c r="C33" s="902"/>
      <c r="D33" s="902"/>
      <c r="E33" s="902"/>
      <c r="F33" s="906"/>
      <c r="G33" s="44"/>
      <c r="H33" s="45"/>
      <c r="I33" s="45"/>
      <c r="J33" s="46">
        <f t="shared" si="0"/>
        <v>0</v>
      </c>
    </row>
    <row r="34" spans="1:10" ht="19.5" customHeight="1" x14ac:dyDescent="0.2">
      <c r="A34" s="897"/>
      <c r="B34" s="900"/>
      <c r="C34" s="903"/>
      <c r="D34" s="903"/>
      <c r="E34" s="903"/>
      <c r="F34" s="906"/>
      <c r="G34" s="44"/>
      <c r="H34" s="45"/>
      <c r="I34" s="45"/>
      <c r="J34" s="46">
        <f t="shared" si="0"/>
        <v>0</v>
      </c>
    </row>
    <row r="35" spans="1:10" ht="19.5" customHeight="1" x14ac:dyDescent="0.2">
      <c r="A35" s="897"/>
      <c r="B35" s="900"/>
      <c r="C35" s="904"/>
      <c r="D35" s="904"/>
      <c r="E35" s="904">
        <f>+C35*D35</f>
        <v>0</v>
      </c>
      <c r="F35" s="909" t="s">
        <v>89</v>
      </c>
      <c r="G35" s="44"/>
      <c r="H35" s="45"/>
      <c r="I35" s="45"/>
      <c r="J35" s="46">
        <f t="shared" si="0"/>
        <v>0</v>
      </c>
    </row>
    <row r="36" spans="1:10" ht="19.5" customHeight="1" x14ac:dyDescent="0.2">
      <c r="A36" s="897"/>
      <c r="B36" s="900"/>
      <c r="C36" s="902"/>
      <c r="D36" s="902"/>
      <c r="E36" s="902"/>
      <c r="F36" s="906"/>
      <c r="G36" s="44"/>
      <c r="H36" s="45"/>
      <c r="I36" s="45"/>
      <c r="J36" s="46">
        <f t="shared" si="0"/>
        <v>0</v>
      </c>
    </row>
    <row r="37" spans="1:10" ht="19.5" customHeight="1" thickBot="1" x14ac:dyDescent="0.25">
      <c r="A37" s="898"/>
      <c r="B37" s="907"/>
      <c r="C37" s="908"/>
      <c r="D37" s="908"/>
      <c r="E37" s="908"/>
      <c r="F37" s="910"/>
      <c r="G37" s="47"/>
      <c r="H37" s="48"/>
      <c r="I37" s="48"/>
      <c r="J37" s="49">
        <f t="shared" si="0"/>
        <v>0</v>
      </c>
    </row>
    <row r="38" spans="1:10" ht="13.5" thickTop="1" x14ac:dyDescent="0.2"/>
    <row r="39" spans="1:10" x14ac:dyDescent="0.2">
      <c r="A39" s="50" t="s">
        <v>44</v>
      </c>
    </row>
    <row r="40" spans="1:10" x14ac:dyDescent="0.2">
      <c r="A40" s="895" t="s">
        <v>83</v>
      </c>
      <c r="B40" s="895"/>
      <c r="C40" s="895"/>
      <c r="D40" s="895"/>
      <c r="E40" s="895"/>
      <c r="F40" s="895"/>
      <c r="G40" s="895"/>
      <c r="H40" s="895"/>
      <c r="I40" s="895"/>
      <c r="J40" s="895"/>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51" t="s">
        <v>95</v>
      </c>
      <c r="B1" s="56"/>
      <c r="C1" s="64"/>
      <c r="D1" s="64"/>
      <c r="E1" s="64"/>
      <c r="F1" s="64"/>
      <c r="G1" s="64"/>
      <c r="H1" s="65"/>
    </row>
    <row r="2" spans="1:8" ht="30.95" customHeight="1" x14ac:dyDescent="0.2">
      <c r="A2" s="51" t="s">
        <v>91</v>
      </c>
      <c r="B2" s="56"/>
      <c r="C2" s="66" t="s">
        <v>93</v>
      </c>
      <c r="D2" s="62"/>
      <c r="E2" s="66" t="s">
        <v>94</v>
      </c>
      <c r="F2" s="62"/>
      <c r="G2" s="533"/>
      <c r="H2" s="534"/>
    </row>
    <row r="3" spans="1:8" ht="30.95" customHeight="1" x14ac:dyDescent="0.2">
      <c r="A3" s="31" t="s">
        <v>13</v>
      </c>
      <c r="B3" s="56"/>
      <c r="C3" s="64"/>
      <c r="D3" s="64"/>
      <c r="E3" s="64"/>
      <c r="F3" s="64"/>
      <c r="G3" s="64"/>
      <c r="H3" s="65"/>
    </row>
    <row r="4" spans="1:8" ht="30.95" customHeight="1" x14ac:dyDescent="0.2">
      <c r="A4" s="63" t="s">
        <v>92</v>
      </c>
      <c r="B4" s="56"/>
      <c r="C4" s="66" t="s">
        <v>93</v>
      </c>
      <c r="D4" s="62"/>
      <c r="E4" s="66" t="s">
        <v>94</v>
      </c>
      <c r="F4" s="62"/>
      <c r="G4" s="533"/>
      <c r="H4" s="534"/>
    </row>
    <row r="5" spans="1:8" ht="30.95" customHeight="1" x14ac:dyDescent="0.2">
      <c r="A5" s="31" t="s">
        <v>22</v>
      </c>
      <c r="B5" s="535"/>
      <c r="C5" s="536"/>
      <c r="D5" s="536"/>
      <c r="E5" s="536"/>
      <c r="F5" s="536"/>
      <c r="G5" s="536"/>
      <c r="H5" s="537"/>
    </row>
    <row r="6" spans="1:8" ht="24.95" customHeight="1" x14ac:dyDescent="0.2">
      <c r="A6" s="538" t="s">
        <v>64</v>
      </c>
      <c r="B6" s="539"/>
      <c r="C6" s="539"/>
      <c r="D6" s="539"/>
      <c r="E6" s="539"/>
      <c r="F6" s="539"/>
      <c r="G6" s="539"/>
      <c r="H6" s="539"/>
    </row>
    <row r="7" spans="1:8" ht="45" x14ac:dyDescent="0.2">
      <c r="A7" s="52" t="s">
        <v>69</v>
      </c>
      <c r="B7" s="52" t="s">
        <v>33</v>
      </c>
      <c r="C7" s="52" t="s">
        <v>28</v>
      </c>
      <c r="D7" s="53" t="s">
        <v>67</v>
      </c>
      <c r="E7" s="53" t="s">
        <v>68</v>
      </c>
      <c r="F7" s="53" t="s">
        <v>65</v>
      </c>
      <c r="G7" s="53" t="s">
        <v>48</v>
      </c>
      <c r="H7" s="53" t="s">
        <v>66</v>
      </c>
    </row>
    <row r="8" spans="1:8" x14ac:dyDescent="0.2">
      <c r="A8" s="540"/>
      <c r="B8" s="530"/>
      <c r="C8" s="530"/>
      <c r="D8" s="530"/>
      <c r="E8" s="530"/>
      <c r="F8" s="530"/>
      <c r="G8" s="7"/>
      <c r="H8" s="6"/>
    </row>
    <row r="9" spans="1:8" x14ac:dyDescent="0.2">
      <c r="A9" s="540"/>
      <c r="B9" s="531"/>
      <c r="C9" s="531"/>
      <c r="D9" s="531"/>
      <c r="E9" s="531"/>
      <c r="F9" s="531"/>
      <c r="G9" s="7"/>
      <c r="H9" s="6"/>
    </row>
    <row r="10" spans="1:8" x14ac:dyDescent="0.2">
      <c r="A10" s="540"/>
      <c r="B10" s="532"/>
      <c r="C10" s="532"/>
      <c r="D10" s="532"/>
      <c r="E10" s="532"/>
      <c r="F10" s="532"/>
      <c r="G10" s="7"/>
      <c r="H10" s="6"/>
    </row>
    <row r="11" spans="1:8" x14ac:dyDescent="0.2">
      <c r="A11" s="540"/>
      <c r="B11" s="530"/>
      <c r="C11" s="530"/>
      <c r="D11" s="530"/>
      <c r="E11" s="530"/>
      <c r="F11" s="530"/>
      <c r="G11" s="7"/>
      <c r="H11" s="6"/>
    </row>
    <row r="12" spans="1:8" x14ac:dyDescent="0.2">
      <c r="A12" s="540"/>
      <c r="B12" s="531"/>
      <c r="C12" s="531"/>
      <c r="D12" s="531"/>
      <c r="E12" s="531"/>
      <c r="F12" s="531"/>
      <c r="G12" s="7"/>
      <c r="H12" s="6"/>
    </row>
    <row r="13" spans="1:8" x14ac:dyDescent="0.2">
      <c r="A13" s="540"/>
      <c r="B13" s="532"/>
      <c r="C13" s="532"/>
      <c r="D13" s="532"/>
      <c r="E13" s="532"/>
      <c r="F13" s="532"/>
      <c r="G13" s="7"/>
      <c r="H13" s="6"/>
    </row>
    <row r="14" spans="1:8" x14ac:dyDescent="0.2">
      <c r="A14" s="540"/>
      <c r="B14" s="530"/>
      <c r="C14" s="530"/>
      <c r="D14" s="530"/>
      <c r="E14" s="530"/>
      <c r="F14" s="530"/>
      <c r="G14" s="7"/>
      <c r="H14" s="6"/>
    </row>
    <row r="15" spans="1:8" x14ac:dyDescent="0.2">
      <c r="A15" s="540"/>
      <c r="B15" s="531"/>
      <c r="C15" s="531"/>
      <c r="D15" s="531"/>
      <c r="E15" s="531"/>
      <c r="F15" s="531"/>
      <c r="G15" s="7"/>
      <c r="H15" s="6"/>
    </row>
    <row r="16" spans="1:8" x14ac:dyDescent="0.2">
      <c r="A16" s="540"/>
      <c r="B16" s="532"/>
      <c r="C16" s="532"/>
      <c r="D16" s="532"/>
      <c r="E16" s="532"/>
      <c r="F16" s="532"/>
      <c r="G16" s="7"/>
      <c r="H16" s="6"/>
    </row>
    <row r="17" spans="1:8" x14ac:dyDescent="0.2">
      <c r="A17" s="540"/>
      <c r="B17" s="530"/>
      <c r="C17" s="530"/>
      <c r="D17" s="530"/>
      <c r="E17" s="530"/>
      <c r="F17" s="530"/>
      <c r="G17" s="7"/>
      <c r="H17" s="6"/>
    </row>
    <row r="18" spans="1:8" x14ac:dyDescent="0.2">
      <c r="A18" s="540"/>
      <c r="B18" s="531"/>
      <c r="C18" s="531"/>
      <c r="D18" s="531"/>
      <c r="E18" s="531"/>
      <c r="F18" s="531"/>
      <c r="G18" s="7"/>
      <c r="H18" s="6"/>
    </row>
    <row r="19" spans="1:8" x14ac:dyDescent="0.2">
      <c r="A19" s="540"/>
      <c r="B19" s="532"/>
      <c r="C19" s="532"/>
      <c r="D19" s="532"/>
      <c r="E19" s="532"/>
      <c r="F19" s="532"/>
      <c r="G19" s="7"/>
      <c r="H19" s="6"/>
    </row>
    <row r="20" spans="1:8" x14ac:dyDescent="0.2">
      <c r="A20" s="540"/>
      <c r="B20" s="530"/>
      <c r="C20" s="530"/>
      <c r="D20" s="530"/>
      <c r="E20" s="530"/>
      <c r="F20" s="530"/>
      <c r="G20" s="7"/>
      <c r="H20" s="6"/>
    </row>
    <row r="21" spans="1:8" x14ac:dyDescent="0.2">
      <c r="A21" s="540"/>
      <c r="B21" s="531"/>
      <c r="C21" s="531"/>
      <c r="D21" s="531"/>
      <c r="E21" s="531"/>
      <c r="F21" s="531"/>
      <c r="G21" s="7"/>
      <c r="H21" s="6"/>
    </row>
    <row r="22" spans="1:8" x14ac:dyDescent="0.2">
      <c r="A22" s="540"/>
      <c r="B22" s="532"/>
      <c r="C22" s="532"/>
      <c r="D22" s="532"/>
      <c r="E22" s="532"/>
      <c r="F22" s="532"/>
      <c r="G22" s="7"/>
      <c r="H22" s="6"/>
    </row>
    <row r="23" spans="1:8" x14ac:dyDescent="0.2">
      <c r="A23" s="540"/>
      <c r="B23" s="530"/>
      <c r="C23" s="530"/>
      <c r="D23" s="530"/>
      <c r="E23" s="530"/>
      <c r="F23" s="530"/>
      <c r="G23" s="7"/>
      <c r="H23" s="6"/>
    </row>
    <row r="24" spans="1:8" x14ac:dyDescent="0.2">
      <c r="A24" s="540"/>
      <c r="B24" s="531"/>
      <c r="C24" s="531"/>
      <c r="D24" s="531"/>
      <c r="E24" s="531"/>
      <c r="F24" s="531"/>
      <c r="G24" s="7"/>
      <c r="H24" s="6"/>
    </row>
    <row r="25" spans="1:8" x14ac:dyDescent="0.2">
      <c r="A25" s="540"/>
      <c r="B25" s="532"/>
      <c r="C25" s="532"/>
      <c r="D25" s="532"/>
      <c r="E25" s="532"/>
      <c r="F25" s="532"/>
      <c r="G25" s="7"/>
      <c r="H25" s="6"/>
    </row>
    <row r="26" spans="1:8" x14ac:dyDescent="0.2">
      <c r="A26" s="540"/>
      <c r="B26" s="530"/>
      <c r="C26" s="530"/>
      <c r="D26" s="530"/>
      <c r="E26" s="530"/>
      <c r="F26" s="530"/>
      <c r="G26" s="7"/>
      <c r="H26" s="6"/>
    </row>
    <row r="27" spans="1:8" x14ac:dyDescent="0.2">
      <c r="A27" s="540"/>
      <c r="B27" s="531"/>
      <c r="C27" s="531"/>
      <c r="D27" s="531"/>
      <c r="E27" s="531"/>
      <c r="F27" s="531"/>
      <c r="G27" s="7"/>
      <c r="H27" s="6"/>
    </row>
    <row r="28" spans="1:8" x14ac:dyDescent="0.2">
      <c r="A28" s="540"/>
      <c r="B28" s="532"/>
      <c r="C28" s="532"/>
      <c r="D28" s="532"/>
      <c r="E28" s="532"/>
      <c r="F28" s="532"/>
      <c r="G28" s="7"/>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51" t="s">
        <v>95</v>
      </c>
      <c r="B1" s="535"/>
      <c r="C1" s="536"/>
      <c r="D1" s="536"/>
      <c r="E1" s="536"/>
      <c r="F1" s="536"/>
      <c r="G1" s="536"/>
      <c r="H1" s="536"/>
      <c r="I1" s="536"/>
      <c r="J1" s="537"/>
    </row>
    <row r="2" spans="1:10" ht="30" customHeight="1" x14ac:dyDescent="0.2">
      <c r="A2" s="51" t="s">
        <v>91</v>
      </c>
      <c r="B2" s="56"/>
      <c r="C2" s="66" t="s">
        <v>93</v>
      </c>
      <c r="D2" s="62"/>
      <c r="E2" s="541" t="s">
        <v>94</v>
      </c>
      <c r="F2" s="541"/>
      <c r="G2" s="542"/>
      <c r="H2" s="542"/>
      <c r="I2" s="60"/>
      <c r="J2" s="61"/>
    </row>
    <row r="3" spans="1:10" ht="30" customHeight="1" x14ac:dyDescent="0.2">
      <c r="A3" s="63" t="s">
        <v>96</v>
      </c>
      <c r="B3" s="56"/>
      <c r="C3" s="546"/>
      <c r="D3" s="495"/>
      <c r="E3" s="495"/>
      <c r="F3" s="495"/>
      <c r="G3" s="495"/>
      <c r="H3" s="495"/>
      <c r="I3" s="495"/>
      <c r="J3" s="496"/>
    </row>
    <row r="4" spans="1:10" ht="30" customHeight="1" x14ac:dyDescent="0.2">
      <c r="A4" s="63" t="s">
        <v>92</v>
      </c>
      <c r="B4" s="56"/>
      <c r="C4" s="66" t="s">
        <v>93</v>
      </c>
      <c r="D4" s="62"/>
      <c r="E4" s="541" t="s">
        <v>94</v>
      </c>
      <c r="F4" s="541"/>
      <c r="G4" s="542"/>
      <c r="H4" s="542"/>
      <c r="I4" s="60"/>
      <c r="J4" s="61"/>
    </row>
    <row r="5" spans="1:10" ht="30" customHeight="1" x14ac:dyDescent="0.2">
      <c r="A5" s="63" t="s">
        <v>58</v>
      </c>
      <c r="B5" s="535"/>
      <c r="C5" s="536"/>
      <c r="D5" s="536"/>
      <c r="E5" s="536"/>
      <c r="F5" s="536"/>
      <c r="G5" s="536"/>
      <c r="H5" s="536"/>
      <c r="I5" s="536"/>
      <c r="J5" s="537"/>
    </row>
    <row r="6" spans="1:10" ht="24.95" customHeight="1" x14ac:dyDescent="0.2">
      <c r="A6" s="543" t="s">
        <v>59</v>
      </c>
      <c r="B6" s="544"/>
      <c r="C6" s="544"/>
      <c r="D6" s="544"/>
      <c r="E6" s="544"/>
      <c r="F6" s="544"/>
      <c r="G6" s="544"/>
      <c r="H6" s="544"/>
      <c r="I6" s="544"/>
      <c r="J6" s="545"/>
    </row>
    <row r="7" spans="1:10" ht="45" x14ac:dyDescent="0.2">
      <c r="A7" s="52" t="s">
        <v>69</v>
      </c>
      <c r="B7" s="53" t="s">
        <v>48</v>
      </c>
      <c r="C7" s="53" t="s">
        <v>70</v>
      </c>
      <c r="D7" s="21" t="s">
        <v>18</v>
      </c>
      <c r="E7" s="20" t="s">
        <v>1</v>
      </c>
      <c r="F7" s="21" t="s">
        <v>2</v>
      </c>
      <c r="G7" s="53" t="s">
        <v>29</v>
      </c>
      <c r="H7" s="53" t="s">
        <v>32</v>
      </c>
      <c r="I7" s="53" t="s">
        <v>45</v>
      </c>
      <c r="J7" s="53" t="s">
        <v>46</v>
      </c>
    </row>
    <row r="8" spans="1:10" x14ac:dyDescent="0.2">
      <c r="A8" s="540"/>
      <c r="B8" s="7"/>
      <c r="C8" s="7"/>
      <c r="D8" s="6"/>
      <c r="E8" s="7"/>
      <c r="F8" s="7"/>
      <c r="G8" s="4"/>
      <c r="H8" s="4"/>
      <c r="I8" s="4"/>
      <c r="J8" s="4"/>
    </row>
    <row r="9" spans="1:10" x14ac:dyDescent="0.2">
      <c r="A9" s="540"/>
      <c r="B9" s="7"/>
      <c r="C9" s="7"/>
      <c r="D9" s="6"/>
      <c r="E9" s="7"/>
      <c r="F9" s="7"/>
      <c r="G9" s="4"/>
      <c r="H9" s="4"/>
      <c r="I9" s="4"/>
      <c r="J9" s="4"/>
    </row>
    <row r="10" spans="1:10" x14ac:dyDescent="0.2">
      <c r="A10" s="540"/>
      <c r="B10" s="7"/>
      <c r="C10" s="7"/>
      <c r="D10" s="6"/>
      <c r="E10" s="7"/>
      <c r="F10" s="7"/>
      <c r="G10" s="4"/>
      <c r="H10" s="4"/>
      <c r="I10" s="4"/>
      <c r="J10" s="4"/>
    </row>
    <row r="11" spans="1:10" x14ac:dyDescent="0.2">
      <c r="A11" s="540"/>
      <c r="B11" s="7"/>
      <c r="C11" s="7"/>
      <c r="D11" s="6"/>
      <c r="E11" s="7"/>
      <c r="F11" s="7"/>
      <c r="G11" s="4"/>
      <c r="H11" s="4"/>
      <c r="I11" s="4"/>
      <c r="J11" s="4"/>
    </row>
    <row r="12" spans="1:10" x14ac:dyDescent="0.2">
      <c r="A12" s="540"/>
      <c r="B12" s="7"/>
      <c r="C12" s="7"/>
      <c r="D12" s="6"/>
      <c r="E12" s="7"/>
      <c r="F12" s="7"/>
      <c r="G12" s="4"/>
      <c r="H12" s="4"/>
      <c r="I12" s="4"/>
      <c r="J12" s="4"/>
    </row>
    <row r="13" spans="1:10" x14ac:dyDescent="0.2">
      <c r="A13" s="540"/>
      <c r="B13" s="7"/>
      <c r="C13" s="7"/>
      <c r="D13" s="6"/>
      <c r="E13" s="7"/>
      <c r="F13" s="7"/>
      <c r="G13" s="4"/>
      <c r="H13" s="4"/>
      <c r="I13" s="4"/>
      <c r="J13" s="4"/>
    </row>
    <row r="14" spans="1:10" x14ac:dyDescent="0.2">
      <c r="A14" s="540"/>
      <c r="B14" s="7"/>
      <c r="C14" s="7"/>
      <c r="D14" s="6"/>
      <c r="E14" s="7"/>
      <c r="F14" s="7"/>
      <c r="G14" s="4"/>
      <c r="H14" s="4"/>
      <c r="I14" s="4"/>
      <c r="J14" s="4"/>
    </row>
    <row r="15" spans="1:10" x14ac:dyDescent="0.2">
      <c r="A15" s="540"/>
      <c r="B15" s="7"/>
      <c r="C15" s="7"/>
      <c r="D15" s="6"/>
      <c r="E15" s="7"/>
      <c r="F15" s="7"/>
      <c r="G15" s="4"/>
      <c r="H15" s="4"/>
      <c r="I15" s="4"/>
      <c r="J15" s="4"/>
    </row>
    <row r="16" spans="1:10" x14ac:dyDescent="0.2">
      <c r="A16" s="540"/>
      <c r="B16" s="7"/>
      <c r="C16" s="7"/>
      <c r="D16" s="6"/>
      <c r="E16" s="7"/>
      <c r="F16" s="7"/>
      <c r="G16" s="4"/>
      <c r="H16" s="4"/>
      <c r="I16" s="4"/>
      <c r="J16" s="4"/>
    </row>
    <row r="17" spans="1:10" x14ac:dyDescent="0.2">
      <c r="A17" s="540"/>
      <c r="B17" s="7"/>
      <c r="C17" s="7"/>
      <c r="D17" s="6"/>
      <c r="E17" s="7"/>
      <c r="F17" s="7"/>
      <c r="G17" s="4"/>
      <c r="H17" s="4"/>
      <c r="I17" s="4"/>
      <c r="J17" s="4"/>
    </row>
    <row r="18" spans="1:10" x14ac:dyDescent="0.2">
      <c r="A18" s="540"/>
      <c r="B18" s="7"/>
      <c r="C18" s="7"/>
      <c r="D18" s="6"/>
      <c r="E18" s="7"/>
      <c r="F18" s="7"/>
      <c r="G18" s="4"/>
      <c r="H18" s="4"/>
      <c r="I18" s="4"/>
      <c r="J18" s="4"/>
    </row>
    <row r="19" spans="1:10" x14ac:dyDescent="0.2">
      <c r="A19" s="540"/>
      <c r="B19" s="7"/>
      <c r="C19" s="7"/>
      <c r="D19" s="6"/>
      <c r="E19" s="7"/>
      <c r="F19" s="7"/>
      <c r="G19" s="4"/>
      <c r="H19" s="4"/>
      <c r="I19" s="4"/>
      <c r="J19" s="4"/>
    </row>
    <row r="20" spans="1:10" x14ac:dyDescent="0.2">
      <c r="A20" s="540"/>
      <c r="B20" s="7"/>
      <c r="C20" s="7"/>
      <c r="D20" s="6"/>
      <c r="E20" s="7"/>
      <c r="F20" s="7"/>
      <c r="G20" s="4"/>
      <c r="H20" s="4"/>
      <c r="I20" s="4"/>
      <c r="J20" s="4"/>
    </row>
    <row r="21" spans="1:10" x14ac:dyDescent="0.2">
      <c r="A21" s="540"/>
      <c r="B21" s="7"/>
      <c r="C21" s="7"/>
      <c r="D21" s="6"/>
      <c r="E21" s="7"/>
      <c r="F21" s="7"/>
      <c r="G21" s="4"/>
      <c r="H21" s="4"/>
      <c r="I21" s="4"/>
      <c r="J21" s="4"/>
    </row>
    <row r="22" spans="1:10" x14ac:dyDescent="0.2">
      <c r="A22" s="540"/>
      <c r="B22" s="7"/>
      <c r="C22" s="7"/>
      <c r="D22" s="6"/>
      <c r="E22" s="7"/>
      <c r="F22" s="7"/>
      <c r="G22" s="4"/>
      <c r="H22" s="4"/>
      <c r="I22" s="4"/>
      <c r="J22" s="4"/>
    </row>
    <row r="23" spans="1:10" x14ac:dyDescent="0.2">
      <c r="A23" s="540"/>
      <c r="B23" s="7"/>
      <c r="C23" s="7"/>
      <c r="D23" s="6"/>
      <c r="E23" s="7"/>
      <c r="F23" s="7"/>
      <c r="G23" s="4"/>
      <c r="H23" s="4"/>
      <c r="I23" s="4"/>
      <c r="J23" s="4"/>
    </row>
    <row r="24" spans="1:10" x14ac:dyDescent="0.2">
      <c r="A24" s="540"/>
      <c r="B24" s="7"/>
      <c r="C24" s="7"/>
      <c r="D24" s="6"/>
      <c r="E24" s="7"/>
      <c r="F24" s="7"/>
      <c r="G24" s="4"/>
      <c r="H24" s="4"/>
      <c r="I24" s="4"/>
      <c r="J24" s="4"/>
    </row>
    <row r="25" spans="1:10" x14ac:dyDescent="0.2">
      <c r="A25" s="540"/>
      <c r="B25" s="7"/>
      <c r="C25" s="7"/>
      <c r="D25" s="6"/>
      <c r="E25" s="7"/>
      <c r="F25" s="7"/>
      <c r="G25" s="4"/>
      <c r="H25" s="4"/>
      <c r="I25" s="4"/>
      <c r="J25" s="4"/>
    </row>
    <row r="26" spans="1:10" x14ac:dyDescent="0.2">
      <c r="A26" s="540"/>
      <c r="B26" s="7"/>
      <c r="C26" s="7"/>
      <c r="D26" s="6"/>
      <c r="E26" s="7"/>
      <c r="F26" s="7"/>
      <c r="G26" s="4"/>
      <c r="H26" s="4"/>
      <c r="I26" s="4"/>
      <c r="J26" s="4"/>
    </row>
    <row r="27" spans="1:10" x14ac:dyDescent="0.2">
      <c r="A27" s="540"/>
      <c r="B27" s="7"/>
      <c r="C27" s="7"/>
      <c r="D27" s="6"/>
      <c r="E27" s="7"/>
      <c r="F27" s="7"/>
      <c r="G27" s="4"/>
      <c r="H27" s="4"/>
      <c r="I27" s="4"/>
      <c r="J27" s="4"/>
    </row>
    <row r="28" spans="1:10" x14ac:dyDescent="0.2">
      <c r="A28" s="540"/>
      <c r="B28" s="7"/>
      <c r="C28" s="7"/>
      <c r="D28" s="6"/>
      <c r="E28" s="7"/>
      <c r="F28" s="7"/>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14"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7D"/>
    <pageSetUpPr fitToPage="1"/>
  </sheetPr>
  <dimension ref="A1:R20"/>
  <sheetViews>
    <sheetView view="pageBreakPreview" zoomScale="60" zoomScaleNormal="80" workbookViewId="0">
      <pane ySplit="3" topLeftCell="A7" activePane="bottomLeft" state="frozen"/>
      <selection activeCell="E4" sqref="E4:E17"/>
      <selection pane="bottomLeft" activeCell="E57" sqref="E57"/>
    </sheetView>
  </sheetViews>
  <sheetFormatPr defaultColWidth="8.85546875" defaultRowHeight="12.75" x14ac:dyDescent="0.2"/>
  <cols>
    <col min="1" max="1" width="8.85546875" style="173"/>
    <col min="2" max="2" width="39.85546875" style="173" customWidth="1"/>
    <col min="3" max="3" width="29.85546875" style="173" customWidth="1"/>
    <col min="4" max="6" width="22.140625" style="173" customWidth="1"/>
    <col min="7" max="10" width="25.42578125" style="173" customWidth="1"/>
    <col min="11" max="11" width="44.7109375" style="173" customWidth="1"/>
    <col min="12" max="13" width="25.42578125" style="173" customWidth="1"/>
    <col min="14" max="14" width="25" style="173" customWidth="1"/>
    <col min="15" max="15" width="31.42578125" style="173" customWidth="1"/>
    <col min="16" max="16" width="23.140625" style="173" customWidth="1"/>
    <col min="17" max="17" width="16.85546875" style="173" customWidth="1"/>
    <col min="18" max="18" width="31.28515625" style="173" customWidth="1"/>
    <col min="19" max="16384" width="8.85546875" style="173"/>
  </cols>
  <sheetData>
    <row r="1" spans="1:18" s="82" customFormat="1" ht="30.6" customHeight="1" x14ac:dyDescent="0.2">
      <c r="A1" s="551" t="s">
        <v>940</v>
      </c>
      <c r="B1" s="552"/>
      <c r="C1" s="552"/>
      <c r="D1" s="552"/>
      <c r="E1" s="552"/>
      <c r="F1" s="552"/>
      <c r="G1" s="552"/>
      <c r="H1" s="552"/>
      <c r="I1" s="552"/>
      <c r="J1" s="552"/>
      <c r="K1" s="552"/>
      <c r="L1" s="552"/>
      <c r="M1" s="552"/>
      <c r="N1" s="552"/>
      <c r="O1" s="552"/>
      <c r="P1" s="552"/>
      <c r="Q1" s="552"/>
      <c r="R1" s="553"/>
    </row>
    <row r="2" spans="1:18" s="82" customFormat="1" ht="30.6" customHeight="1" x14ac:dyDescent="0.2">
      <c r="A2" s="551" t="s">
        <v>941</v>
      </c>
      <c r="B2" s="552"/>
      <c r="C2" s="552"/>
      <c r="D2" s="552"/>
      <c r="E2" s="552"/>
      <c r="F2" s="552"/>
      <c r="G2" s="552"/>
      <c r="H2" s="552"/>
      <c r="I2" s="552"/>
      <c r="J2" s="552"/>
      <c r="K2" s="552"/>
      <c r="L2" s="552"/>
      <c r="M2" s="552"/>
      <c r="N2" s="552"/>
      <c r="O2" s="552"/>
      <c r="P2" s="552"/>
      <c r="Q2" s="552"/>
      <c r="R2" s="553"/>
    </row>
    <row r="3" spans="1:18" s="176" customFormat="1" ht="70.5" customHeight="1" x14ac:dyDescent="0.25">
      <c r="A3" s="184" t="s">
        <v>255</v>
      </c>
      <c r="B3" s="184" t="s">
        <v>69</v>
      </c>
      <c r="C3" s="554" t="s">
        <v>179</v>
      </c>
      <c r="D3" s="555"/>
      <c r="E3" s="184" t="s">
        <v>178</v>
      </c>
      <c r="F3" s="184" t="s">
        <v>935</v>
      </c>
      <c r="G3" s="184" t="s">
        <v>154</v>
      </c>
      <c r="H3" s="184" t="s">
        <v>160</v>
      </c>
      <c r="I3" s="184" t="s">
        <v>161</v>
      </c>
      <c r="J3" s="184" t="s">
        <v>936</v>
      </c>
      <c r="K3" s="184" t="s">
        <v>156</v>
      </c>
      <c r="L3" s="184" t="s">
        <v>155</v>
      </c>
      <c r="M3" s="184" t="s">
        <v>157</v>
      </c>
      <c r="N3" s="184" t="s">
        <v>158</v>
      </c>
      <c r="O3" s="184" t="s">
        <v>159</v>
      </c>
      <c r="P3" s="248" t="s">
        <v>937</v>
      </c>
      <c r="Q3" s="248" t="s">
        <v>938</v>
      </c>
      <c r="R3" s="248" t="s">
        <v>939</v>
      </c>
    </row>
    <row r="4" spans="1:18" ht="84.6" customHeight="1" x14ac:dyDescent="0.2">
      <c r="A4" s="556">
        <v>55</v>
      </c>
      <c r="B4" s="557" t="s">
        <v>162</v>
      </c>
      <c r="C4" s="557" t="s">
        <v>221</v>
      </c>
      <c r="D4" s="557"/>
      <c r="E4" s="558" t="s">
        <v>170</v>
      </c>
      <c r="F4" s="559" t="s">
        <v>1059</v>
      </c>
      <c r="G4" s="562" t="s">
        <v>904</v>
      </c>
      <c r="H4" s="563" t="s">
        <v>905</v>
      </c>
      <c r="I4" s="569" t="s">
        <v>873</v>
      </c>
      <c r="J4" s="570">
        <v>1</v>
      </c>
      <c r="K4" s="291" t="s">
        <v>230</v>
      </c>
      <c r="L4" s="573" t="s">
        <v>170</v>
      </c>
      <c r="M4" s="573" t="s">
        <v>547</v>
      </c>
      <c r="N4" s="547" t="s">
        <v>208</v>
      </c>
      <c r="O4" s="548" t="s">
        <v>283</v>
      </c>
      <c r="P4" s="565" t="s">
        <v>283</v>
      </c>
      <c r="Q4" s="568" t="s">
        <v>283</v>
      </c>
      <c r="R4" s="191"/>
    </row>
    <row r="5" spans="1:18" ht="72.75" customHeight="1" x14ac:dyDescent="0.2">
      <c r="A5" s="556"/>
      <c r="B5" s="557"/>
      <c r="C5" s="557"/>
      <c r="D5" s="557"/>
      <c r="E5" s="558"/>
      <c r="F5" s="560"/>
      <c r="G5" s="562"/>
      <c r="H5" s="564"/>
      <c r="I5" s="564"/>
      <c r="J5" s="571"/>
      <c r="K5" s="291" t="s">
        <v>561</v>
      </c>
      <c r="L5" s="573"/>
      <c r="M5" s="573"/>
      <c r="N5" s="547"/>
      <c r="O5" s="548"/>
      <c r="P5" s="566"/>
      <c r="Q5" s="566"/>
      <c r="R5" s="192"/>
    </row>
    <row r="6" spans="1:18" ht="62.25" customHeight="1" x14ac:dyDescent="0.2">
      <c r="A6" s="556"/>
      <c r="B6" s="557"/>
      <c r="C6" s="557"/>
      <c r="D6" s="557"/>
      <c r="E6" s="558"/>
      <c r="F6" s="560"/>
      <c r="G6" s="562"/>
      <c r="H6" s="564"/>
      <c r="I6" s="564"/>
      <c r="J6" s="571"/>
      <c r="K6" s="291" t="s">
        <v>231</v>
      </c>
      <c r="L6" s="573"/>
      <c r="M6" s="573"/>
      <c r="N6" s="547"/>
      <c r="O6" s="548"/>
      <c r="P6" s="566"/>
      <c r="Q6" s="566"/>
      <c r="R6" s="192"/>
    </row>
    <row r="7" spans="1:18" ht="75.75" customHeight="1" x14ac:dyDescent="0.2">
      <c r="A7" s="556"/>
      <c r="B7" s="557"/>
      <c r="C7" s="557"/>
      <c r="D7" s="557"/>
      <c r="E7" s="558"/>
      <c r="F7" s="560"/>
      <c r="G7" s="562"/>
      <c r="H7" s="564"/>
      <c r="I7" s="564"/>
      <c r="J7" s="571"/>
      <c r="K7" s="291" t="s">
        <v>232</v>
      </c>
      <c r="L7" s="573"/>
      <c r="M7" s="573"/>
      <c r="N7" s="547"/>
      <c r="O7" s="548"/>
      <c r="P7" s="566"/>
      <c r="Q7" s="566"/>
      <c r="R7" s="192"/>
    </row>
    <row r="8" spans="1:18" ht="72.75" customHeight="1" x14ac:dyDescent="0.2">
      <c r="A8" s="556"/>
      <c r="B8" s="557"/>
      <c r="C8" s="557"/>
      <c r="D8" s="557"/>
      <c r="E8" s="558"/>
      <c r="F8" s="560"/>
      <c r="G8" s="562"/>
      <c r="H8" s="564"/>
      <c r="I8" s="564"/>
      <c r="J8" s="571"/>
      <c r="K8" s="288" t="s">
        <v>233</v>
      </c>
      <c r="L8" s="573"/>
      <c r="M8" s="573"/>
      <c r="N8" s="547"/>
      <c r="O8" s="548"/>
      <c r="P8" s="566"/>
      <c r="Q8" s="566"/>
      <c r="R8" s="192"/>
    </row>
    <row r="9" spans="1:18" ht="111" customHeight="1" x14ac:dyDescent="0.2">
      <c r="A9" s="556"/>
      <c r="B9" s="557"/>
      <c r="C9" s="557"/>
      <c r="D9" s="557"/>
      <c r="E9" s="558"/>
      <c r="F9" s="560"/>
      <c r="G9" s="562"/>
      <c r="H9" s="564"/>
      <c r="I9" s="564"/>
      <c r="J9" s="571"/>
      <c r="K9" s="288" t="s">
        <v>234</v>
      </c>
      <c r="L9" s="573"/>
      <c r="M9" s="573"/>
      <c r="N9" s="547"/>
      <c r="O9" s="548"/>
      <c r="P9" s="566"/>
      <c r="Q9" s="566"/>
      <c r="R9" s="192"/>
    </row>
    <row r="10" spans="1:18" ht="73.5" customHeight="1" x14ac:dyDescent="0.2">
      <c r="A10" s="556"/>
      <c r="B10" s="557"/>
      <c r="C10" s="557"/>
      <c r="D10" s="557"/>
      <c r="E10" s="558"/>
      <c r="F10" s="560"/>
      <c r="G10" s="562"/>
      <c r="H10" s="564"/>
      <c r="I10" s="564"/>
      <c r="J10" s="571"/>
      <c r="K10" s="288" t="s">
        <v>675</v>
      </c>
      <c r="L10" s="573"/>
      <c r="M10" s="573"/>
      <c r="N10" s="547"/>
      <c r="O10" s="548"/>
      <c r="P10" s="566"/>
      <c r="Q10" s="566"/>
      <c r="R10" s="192"/>
    </row>
    <row r="11" spans="1:18" ht="63.75" customHeight="1" x14ac:dyDescent="0.2">
      <c r="A11" s="556"/>
      <c r="B11" s="557"/>
      <c r="C11" s="557"/>
      <c r="D11" s="557"/>
      <c r="E11" s="558"/>
      <c r="F11" s="560"/>
      <c r="G11" s="562"/>
      <c r="H11" s="564"/>
      <c r="I11" s="564"/>
      <c r="J11" s="571"/>
      <c r="K11" s="288" t="s">
        <v>235</v>
      </c>
      <c r="L11" s="573"/>
      <c r="M11" s="573"/>
      <c r="N11" s="547"/>
      <c r="O11" s="548"/>
      <c r="P11" s="566"/>
      <c r="Q11" s="566"/>
      <c r="R11" s="192"/>
    </row>
    <row r="12" spans="1:18" ht="63.75" customHeight="1" x14ac:dyDescent="0.2">
      <c r="A12" s="556"/>
      <c r="B12" s="557"/>
      <c r="C12" s="557"/>
      <c r="D12" s="557"/>
      <c r="E12" s="558"/>
      <c r="F12" s="560"/>
      <c r="G12" s="562"/>
      <c r="H12" s="564"/>
      <c r="I12" s="564"/>
      <c r="J12" s="571"/>
      <c r="K12" s="288" t="s">
        <v>236</v>
      </c>
      <c r="L12" s="573"/>
      <c r="M12" s="573"/>
      <c r="N12" s="547"/>
      <c r="O12" s="548"/>
      <c r="P12" s="566"/>
      <c r="Q12" s="566"/>
      <c r="R12" s="192"/>
    </row>
    <row r="13" spans="1:18" ht="105" customHeight="1" x14ac:dyDescent="0.2">
      <c r="A13" s="556"/>
      <c r="B13" s="557"/>
      <c r="C13" s="557"/>
      <c r="D13" s="557"/>
      <c r="E13" s="558"/>
      <c r="F13" s="560"/>
      <c r="G13" s="562"/>
      <c r="H13" s="564"/>
      <c r="I13" s="564"/>
      <c r="J13" s="571"/>
      <c r="K13" s="288" t="s">
        <v>241</v>
      </c>
      <c r="L13" s="573"/>
      <c r="M13" s="573"/>
      <c r="N13" s="547"/>
      <c r="O13" s="548"/>
      <c r="P13" s="566"/>
      <c r="Q13" s="566"/>
      <c r="R13" s="192"/>
    </row>
    <row r="14" spans="1:18" ht="87.75" customHeight="1" x14ac:dyDescent="0.2">
      <c r="A14" s="556"/>
      <c r="B14" s="557"/>
      <c r="C14" s="557"/>
      <c r="D14" s="557"/>
      <c r="E14" s="558"/>
      <c r="F14" s="560"/>
      <c r="G14" s="562"/>
      <c r="H14" s="564"/>
      <c r="I14" s="564"/>
      <c r="J14" s="571"/>
      <c r="K14" s="288" t="s">
        <v>237</v>
      </c>
      <c r="L14" s="573"/>
      <c r="M14" s="573"/>
      <c r="N14" s="547"/>
      <c r="O14" s="548"/>
      <c r="P14" s="566"/>
      <c r="Q14" s="566"/>
      <c r="R14" s="192"/>
    </row>
    <row r="15" spans="1:18" ht="69" customHeight="1" x14ac:dyDescent="0.2">
      <c r="A15" s="556"/>
      <c r="B15" s="557"/>
      <c r="C15" s="557"/>
      <c r="D15" s="557"/>
      <c r="E15" s="558"/>
      <c r="F15" s="560"/>
      <c r="G15" s="562"/>
      <c r="H15" s="564"/>
      <c r="I15" s="564"/>
      <c r="J15" s="571"/>
      <c r="K15" s="288" t="s">
        <v>238</v>
      </c>
      <c r="L15" s="573"/>
      <c r="M15" s="573"/>
      <c r="N15" s="547"/>
      <c r="O15" s="548"/>
      <c r="P15" s="566"/>
      <c r="Q15" s="566"/>
      <c r="R15" s="192"/>
    </row>
    <row r="16" spans="1:18" ht="51" customHeight="1" x14ac:dyDescent="0.2">
      <c r="A16" s="556"/>
      <c r="B16" s="557"/>
      <c r="C16" s="557"/>
      <c r="D16" s="557"/>
      <c r="E16" s="558"/>
      <c r="F16" s="560"/>
      <c r="G16" s="562"/>
      <c r="H16" s="564"/>
      <c r="I16" s="564"/>
      <c r="J16" s="571"/>
      <c r="K16" s="288" t="s">
        <v>239</v>
      </c>
      <c r="L16" s="573"/>
      <c r="M16" s="573"/>
      <c r="N16" s="547"/>
      <c r="O16" s="548"/>
      <c r="P16" s="566"/>
      <c r="Q16" s="566"/>
      <c r="R16" s="192"/>
    </row>
    <row r="17" spans="1:18" ht="48" customHeight="1" x14ac:dyDescent="0.2">
      <c r="A17" s="556"/>
      <c r="B17" s="557"/>
      <c r="C17" s="557"/>
      <c r="D17" s="557"/>
      <c r="E17" s="558"/>
      <c r="F17" s="561"/>
      <c r="G17" s="562"/>
      <c r="H17" s="564"/>
      <c r="I17" s="564"/>
      <c r="J17" s="572"/>
      <c r="K17" s="288" t="s">
        <v>240</v>
      </c>
      <c r="L17" s="573"/>
      <c r="M17" s="573"/>
      <c r="N17" s="547"/>
      <c r="O17" s="548"/>
      <c r="P17" s="567"/>
      <c r="Q17" s="567"/>
      <c r="R17" s="345"/>
    </row>
    <row r="18" spans="1:18" ht="31.5" customHeight="1" x14ac:dyDescent="0.2">
      <c r="A18" s="549" t="s">
        <v>1190</v>
      </c>
      <c r="B18" s="549"/>
      <c r="C18" s="549"/>
      <c r="D18" s="549"/>
      <c r="E18" s="549"/>
      <c r="F18" s="549"/>
      <c r="G18" s="549"/>
      <c r="H18" s="549"/>
      <c r="I18" s="549"/>
      <c r="J18" s="549"/>
      <c r="K18" s="549"/>
      <c r="L18" s="549"/>
      <c r="M18" s="549"/>
      <c r="N18" s="549"/>
      <c r="O18" s="549"/>
      <c r="P18" s="549"/>
      <c r="Q18" s="549"/>
      <c r="R18" s="550"/>
    </row>
    <row r="19" spans="1:18" ht="42" customHeight="1" x14ac:dyDescent="0.2">
      <c r="A19" s="77"/>
      <c r="B19" s="78"/>
      <c r="C19" s="78"/>
      <c r="D19" s="78"/>
      <c r="E19" s="77"/>
      <c r="F19" s="77"/>
      <c r="G19" s="79"/>
      <c r="H19" s="79"/>
      <c r="I19" s="79"/>
      <c r="J19" s="79"/>
      <c r="K19" s="177"/>
      <c r="L19" s="113"/>
      <c r="M19" s="113"/>
      <c r="N19" s="113"/>
      <c r="O19" s="80"/>
    </row>
    <row r="20" spans="1:18" ht="42" customHeight="1" x14ac:dyDescent="0.2">
      <c r="A20" s="77"/>
      <c r="B20" s="78"/>
      <c r="C20" s="78"/>
      <c r="D20" s="78"/>
      <c r="E20" s="77"/>
      <c r="F20" s="77"/>
      <c r="G20" s="79"/>
      <c r="H20" s="79"/>
      <c r="I20" s="79"/>
      <c r="J20" s="79"/>
      <c r="K20" s="177"/>
      <c r="L20" s="113"/>
      <c r="M20" s="113"/>
      <c r="N20" s="113"/>
      <c r="O20" s="80"/>
    </row>
  </sheetData>
  <mergeCells count="19">
    <mergeCell ref="J4:J17"/>
    <mergeCell ref="L4:L17"/>
    <mergeCell ref="M4:M17"/>
    <mergeCell ref="N4:N17"/>
    <mergeCell ref="O4:O17"/>
    <mergeCell ref="A18:R18"/>
    <mergeCell ref="A1:R1"/>
    <mergeCell ref="A2:R2"/>
    <mergeCell ref="C3:D3"/>
    <mergeCell ref="A4:A17"/>
    <mergeCell ref="B4:B17"/>
    <mergeCell ref="C4:D17"/>
    <mergeCell ref="E4:E17"/>
    <mergeCell ref="F4:F17"/>
    <mergeCell ref="G4:G17"/>
    <mergeCell ref="H4:H17"/>
    <mergeCell ref="P4:P17"/>
    <mergeCell ref="Q4:Q17"/>
    <mergeCell ref="I4:I17"/>
  </mergeCells>
  <pageMargins left="0.70866141732283472" right="0.70866141732283472" top="0.74803149606299213" bottom="0.74803149606299213" header="0.31496062992125984" footer="0.31496062992125984"/>
  <pageSetup paperSize="8" scale="42" firstPageNumber="8" fitToHeight="0" orientation="landscape" useFirstPageNumber="1" r:id="rId1"/>
  <headerFooter>
    <oddFooter>&amp;C&amp;"-,Uobičajeno"&amp;12Godišnji izvještaj o radu za 2023. godinu&amp;R&amp;P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7D"/>
    <pageSetUpPr fitToPage="1"/>
  </sheetPr>
  <dimension ref="A1:T19"/>
  <sheetViews>
    <sheetView view="pageBreakPreview" zoomScale="60" zoomScaleNormal="90" workbookViewId="0">
      <pane ySplit="3" topLeftCell="A6" activePane="bottomLeft" state="frozen"/>
      <selection activeCell="F4" sqref="F4:F17"/>
      <selection pane="bottomLeft" activeCell="H28" sqref="H28"/>
    </sheetView>
  </sheetViews>
  <sheetFormatPr defaultColWidth="8.85546875" defaultRowHeight="12.75" x14ac:dyDescent="0.2"/>
  <cols>
    <col min="1" max="1" width="8.85546875" style="115"/>
    <col min="2" max="2" width="39.85546875" style="115" customWidth="1"/>
    <col min="3" max="3" width="29.85546875" style="115" customWidth="1"/>
    <col min="4" max="6" width="22.140625" style="115" customWidth="1"/>
    <col min="7" max="10" width="25.42578125" style="115" customWidth="1"/>
    <col min="11" max="11" width="44.7109375" style="115" customWidth="1"/>
    <col min="12" max="13" width="25.42578125" style="115" customWidth="1"/>
    <col min="14" max="14" width="25" style="115" customWidth="1"/>
    <col min="15" max="15" width="31.42578125" style="115" customWidth="1"/>
    <col min="16" max="16" width="37.85546875" style="100" customWidth="1"/>
    <col min="17" max="17" width="19.140625" style="115" customWidth="1"/>
    <col min="18" max="18" width="35.7109375" style="115" customWidth="1"/>
    <col min="19" max="16384" width="8.85546875" style="115"/>
  </cols>
  <sheetData>
    <row r="1" spans="1:20" s="245" customFormat="1" ht="30.6" customHeight="1" x14ac:dyDescent="0.2">
      <c r="A1" s="579" t="s">
        <v>942</v>
      </c>
      <c r="B1" s="580"/>
      <c r="C1" s="580"/>
      <c r="D1" s="580"/>
      <c r="E1" s="580"/>
      <c r="F1" s="580"/>
      <c r="G1" s="580"/>
      <c r="H1" s="580"/>
      <c r="I1" s="580"/>
      <c r="J1" s="580"/>
      <c r="K1" s="580"/>
      <c r="L1" s="580"/>
      <c r="M1" s="580"/>
      <c r="N1" s="580"/>
      <c r="O1" s="580"/>
      <c r="P1" s="580"/>
      <c r="Q1" s="580"/>
      <c r="R1" s="580"/>
      <c r="S1" s="187"/>
      <c r="T1" s="188"/>
    </row>
    <row r="2" spans="1:20" ht="30.6" customHeight="1" x14ac:dyDescent="0.2">
      <c r="A2" s="579" t="s">
        <v>941</v>
      </c>
      <c r="B2" s="580"/>
      <c r="C2" s="580"/>
      <c r="D2" s="580"/>
      <c r="E2" s="580"/>
      <c r="F2" s="580"/>
      <c r="G2" s="580"/>
      <c r="H2" s="580"/>
      <c r="I2" s="580"/>
      <c r="J2" s="580"/>
      <c r="K2" s="580"/>
      <c r="L2" s="580"/>
      <c r="M2" s="580"/>
      <c r="N2" s="580"/>
      <c r="O2" s="580"/>
      <c r="P2" s="580"/>
      <c r="Q2" s="580"/>
      <c r="R2" s="580"/>
      <c r="S2" s="187"/>
      <c r="T2" s="188"/>
    </row>
    <row r="3" spans="1:20" s="176" customFormat="1" ht="70.5" customHeight="1" x14ac:dyDescent="0.25">
      <c r="A3" s="184" t="s">
        <v>255</v>
      </c>
      <c r="B3" s="184" t="s">
        <v>69</v>
      </c>
      <c r="C3" s="554" t="s">
        <v>179</v>
      </c>
      <c r="D3" s="555"/>
      <c r="E3" s="184" t="s">
        <v>178</v>
      </c>
      <c r="F3" s="184" t="s">
        <v>935</v>
      </c>
      <c r="G3" s="184" t="s">
        <v>154</v>
      </c>
      <c r="H3" s="184" t="s">
        <v>160</v>
      </c>
      <c r="I3" s="184" t="s">
        <v>161</v>
      </c>
      <c r="J3" s="184" t="s">
        <v>936</v>
      </c>
      <c r="K3" s="184" t="s">
        <v>156</v>
      </c>
      <c r="L3" s="184" t="s">
        <v>155</v>
      </c>
      <c r="M3" s="184" t="s">
        <v>157</v>
      </c>
      <c r="N3" s="184" t="s">
        <v>158</v>
      </c>
      <c r="O3" s="184" t="s">
        <v>159</v>
      </c>
      <c r="P3" s="273" t="s">
        <v>937</v>
      </c>
      <c r="Q3" s="148" t="s">
        <v>938</v>
      </c>
      <c r="R3" s="148" t="s">
        <v>939</v>
      </c>
    </row>
    <row r="4" spans="1:20" ht="117.75" customHeight="1" x14ac:dyDescent="0.2">
      <c r="A4" s="242">
        <v>54</v>
      </c>
      <c r="B4" s="239" t="s">
        <v>219</v>
      </c>
      <c r="C4" s="557" t="s">
        <v>614</v>
      </c>
      <c r="D4" s="557"/>
      <c r="E4" s="239" t="s">
        <v>229</v>
      </c>
      <c r="F4" s="239" t="s">
        <v>1011</v>
      </c>
      <c r="G4" s="240" t="s">
        <v>164</v>
      </c>
      <c r="H4" s="240" t="s">
        <v>164</v>
      </c>
      <c r="I4" s="240" t="s">
        <v>164</v>
      </c>
      <c r="J4" s="240" t="s">
        <v>164</v>
      </c>
      <c r="K4" s="244" t="s">
        <v>746</v>
      </c>
      <c r="L4" s="244" t="s">
        <v>220</v>
      </c>
      <c r="M4" s="244" t="s">
        <v>547</v>
      </c>
      <c r="N4" s="305" t="s">
        <v>208</v>
      </c>
      <c r="O4" s="243" t="s">
        <v>283</v>
      </c>
      <c r="P4" s="274" t="s">
        <v>283</v>
      </c>
      <c r="Q4" s="238" t="s">
        <v>283</v>
      </c>
      <c r="R4" s="238"/>
    </row>
    <row r="5" spans="1:20" ht="386.25" customHeight="1" x14ac:dyDescent="0.2">
      <c r="A5" s="581">
        <v>55</v>
      </c>
      <c r="B5" s="557" t="s">
        <v>162</v>
      </c>
      <c r="C5" s="557" t="s">
        <v>221</v>
      </c>
      <c r="D5" s="557"/>
      <c r="E5" s="557" t="s">
        <v>229</v>
      </c>
      <c r="F5" s="559" t="s">
        <v>1011</v>
      </c>
      <c r="G5" s="563" t="s">
        <v>164</v>
      </c>
      <c r="H5" s="563" t="s">
        <v>164</v>
      </c>
      <c r="I5" s="563" t="s">
        <v>164</v>
      </c>
      <c r="J5" s="582" t="s">
        <v>164</v>
      </c>
      <c r="K5" s="244" t="s">
        <v>222</v>
      </c>
      <c r="L5" s="244" t="s">
        <v>220</v>
      </c>
      <c r="M5" s="244" t="s">
        <v>547</v>
      </c>
      <c r="N5" s="305" t="s">
        <v>223</v>
      </c>
      <c r="O5" s="243">
        <v>440328</v>
      </c>
      <c r="P5" s="274">
        <v>373774.07</v>
      </c>
      <c r="Q5" s="247">
        <v>0.84889999999999999</v>
      </c>
      <c r="R5" s="323" t="s">
        <v>1139</v>
      </c>
    </row>
    <row r="6" spans="1:20" ht="129" customHeight="1" x14ac:dyDescent="0.2">
      <c r="A6" s="581"/>
      <c r="B6" s="557"/>
      <c r="C6" s="557"/>
      <c r="D6" s="557"/>
      <c r="E6" s="557"/>
      <c r="F6" s="560"/>
      <c r="G6" s="563"/>
      <c r="H6" s="563"/>
      <c r="I6" s="563"/>
      <c r="J6" s="583"/>
      <c r="K6" s="244" t="s">
        <v>224</v>
      </c>
      <c r="L6" s="244" t="s">
        <v>225</v>
      </c>
      <c r="M6" s="244" t="s">
        <v>547</v>
      </c>
      <c r="N6" s="305" t="s">
        <v>226</v>
      </c>
      <c r="O6" s="243">
        <v>1904610</v>
      </c>
      <c r="P6" s="274">
        <v>1833199.9</v>
      </c>
      <c r="Q6" s="247">
        <v>0.96250000000000002</v>
      </c>
      <c r="R6" s="323" t="s">
        <v>1140</v>
      </c>
    </row>
    <row r="7" spans="1:20" ht="101.45" customHeight="1" x14ac:dyDescent="0.2">
      <c r="A7" s="581"/>
      <c r="B7" s="557"/>
      <c r="C7" s="557"/>
      <c r="D7" s="557"/>
      <c r="E7" s="557"/>
      <c r="F7" s="560"/>
      <c r="G7" s="563"/>
      <c r="H7" s="563"/>
      <c r="I7" s="563"/>
      <c r="J7" s="583"/>
      <c r="K7" s="244" t="s">
        <v>227</v>
      </c>
      <c r="L7" s="244" t="s">
        <v>225</v>
      </c>
      <c r="M7" s="244" t="s">
        <v>547</v>
      </c>
      <c r="N7" s="305" t="s">
        <v>228</v>
      </c>
      <c r="O7" s="243">
        <v>476261</v>
      </c>
      <c r="P7" s="274">
        <v>442537.98</v>
      </c>
      <c r="Q7" s="247">
        <v>0.92920000000000003</v>
      </c>
      <c r="R7" s="323" t="s">
        <v>1012</v>
      </c>
    </row>
    <row r="8" spans="1:20" ht="111.6" customHeight="1" x14ac:dyDescent="0.2">
      <c r="A8" s="581"/>
      <c r="B8" s="557"/>
      <c r="C8" s="557"/>
      <c r="D8" s="557"/>
      <c r="E8" s="557"/>
      <c r="F8" s="560"/>
      <c r="G8" s="563"/>
      <c r="H8" s="563"/>
      <c r="I8" s="563"/>
      <c r="J8" s="583"/>
      <c r="K8" s="244" t="s">
        <v>532</v>
      </c>
      <c r="L8" s="244" t="s">
        <v>220</v>
      </c>
      <c r="M8" s="244" t="s">
        <v>547</v>
      </c>
      <c r="N8" s="309" t="s">
        <v>208</v>
      </c>
      <c r="O8" s="243" t="s">
        <v>283</v>
      </c>
      <c r="P8" s="274" t="s">
        <v>283</v>
      </c>
      <c r="Q8" s="238" t="s">
        <v>283</v>
      </c>
      <c r="R8" s="238"/>
    </row>
    <row r="9" spans="1:20" ht="109.15" customHeight="1" x14ac:dyDescent="0.2">
      <c r="A9" s="581"/>
      <c r="B9" s="557"/>
      <c r="C9" s="557"/>
      <c r="D9" s="557"/>
      <c r="E9" s="557"/>
      <c r="F9" s="561"/>
      <c r="G9" s="563"/>
      <c r="H9" s="563"/>
      <c r="I9" s="563"/>
      <c r="J9" s="584"/>
      <c r="K9" s="244" t="s">
        <v>533</v>
      </c>
      <c r="L9" s="244" t="s">
        <v>225</v>
      </c>
      <c r="M9" s="244" t="s">
        <v>547</v>
      </c>
      <c r="N9" s="309" t="s">
        <v>208</v>
      </c>
      <c r="O9" s="243" t="s">
        <v>283</v>
      </c>
      <c r="P9" s="274" t="s">
        <v>283</v>
      </c>
      <c r="Q9" s="238" t="s">
        <v>283</v>
      </c>
      <c r="R9" s="238"/>
    </row>
    <row r="10" spans="1:20" s="102" customFormat="1" ht="28.5" customHeight="1" x14ac:dyDescent="0.25">
      <c r="A10" s="101" t="s">
        <v>283</v>
      </c>
      <c r="B10" s="549" t="s">
        <v>955</v>
      </c>
      <c r="C10" s="549"/>
      <c r="D10" s="549"/>
      <c r="E10" s="549"/>
      <c r="F10" s="549"/>
      <c r="G10" s="549"/>
      <c r="H10" s="549"/>
      <c r="I10" s="549"/>
      <c r="J10" s="549"/>
      <c r="K10" s="549"/>
      <c r="L10" s="549"/>
      <c r="M10" s="549"/>
      <c r="N10" s="549"/>
      <c r="O10" s="549"/>
      <c r="P10" s="275"/>
      <c r="Q10" s="186"/>
      <c r="R10" s="186"/>
    </row>
    <row r="11" spans="1:20" ht="14.25" x14ac:dyDescent="0.2">
      <c r="A11" s="96"/>
      <c r="B11" s="97"/>
      <c r="C11" s="574"/>
      <c r="D11" s="574"/>
      <c r="E11" s="241"/>
      <c r="F11" s="241"/>
      <c r="G11" s="241"/>
      <c r="H11" s="241"/>
      <c r="I11" s="241"/>
      <c r="J11" s="241"/>
      <c r="K11" s="241"/>
      <c r="L11" s="241"/>
      <c r="M11" s="241"/>
      <c r="N11" s="98"/>
      <c r="O11" s="98"/>
    </row>
    <row r="12" spans="1:20" ht="14.25" x14ac:dyDescent="0.2">
      <c r="A12" s="96"/>
      <c r="B12" s="97"/>
      <c r="C12" s="574"/>
      <c r="D12" s="574"/>
      <c r="E12" s="241"/>
      <c r="F12" s="241"/>
      <c r="G12" s="241"/>
      <c r="H12" s="241"/>
      <c r="I12" s="241"/>
      <c r="J12" s="241"/>
      <c r="K12" s="241"/>
      <c r="L12" s="241"/>
      <c r="M12" s="241"/>
      <c r="N12" s="98"/>
      <c r="O12" s="575"/>
      <c r="P12" s="577"/>
    </row>
    <row r="13" spans="1:20" ht="14.25" x14ac:dyDescent="0.2">
      <c r="A13" s="96"/>
      <c r="B13" s="97"/>
      <c r="C13" s="574"/>
      <c r="D13" s="574"/>
      <c r="E13" s="241"/>
      <c r="F13" s="241"/>
      <c r="G13" s="241"/>
      <c r="H13" s="241"/>
      <c r="I13" s="241"/>
      <c r="J13" s="241"/>
      <c r="K13" s="241"/>
      <c r="L13" s="241"/>
      <c r="M13" s="241"/>
      <c r="N13" s="98"/>
      <c r="O13" s="576"/>
      <c r="P13" s="577"/>
    </row>
    <row r="14" spans="1:20" ht="14.25" x14ac:dyDescent="0.2">
      <c r="A14" s="96"/>
      <c r="B14" s="97"/>
      <c r="C14" s="574"/>
      <c r="D14" s="574"/>
      <c r="E14" s="241"/>
      <c r="F14" s="241"/>
      <c r="G14" s="241"/>
      <c r="H14" s="241"/>
      <c r="I14" s="241"/>
      <c r="J14" s="241"/>
      <c r="K14" s="241"/>
      <c r="L14" s="241"/>
      <c r="M14" s="241"/>
      <c r="N14" s="98"/>
      <c r="O14" s="98"/>
    </row>
    <row r="15" spans="1:20" ht="14.25" x14ac:dyDescent="0.2">
      <c r="A15" s="96"/>
      <c r="B15" s="97"/>
      <c r="C15" s="574"/>
      <c r="D15" s="574"/>
      <c r="E15" s="241"/>
      <c r="F15" s="241"/>
      <c r="G15" s="241"/>
      <c r="H15" s="241"/>
      <c r="I15" s="241"/>
      <c r="J15" s="241"/>
      <c r="K15" s="241"/>
      <c r="L15" s="241"/>
      <c r="M15" s="241"/>
      <c r="N15" s="98"/>
      <c r="O15" s="98"/>
    </row>
    <row r="16" spans="1:20" ht="14.25" x14ac:dyDescent="0.2">
      <c r="A16" s="96"/>
      <c r="B16" s="97"/>
      <c r="C16" s="574"/>
      <c r="D16" s="574"/>
      <c r="E16" s="241"/>
      <c r="F16" s="241"/>
      <c r="G16" s="241"/>
      <c r="H16" s="241"/>
      <c r="I16" s="241"/>
      <c r="J16" s="241"/>
      <c r="K16" s="241"/>
      <c r="L16" s="241"/>
      <c r="M16" s="241"/>
      <c r="N16" s="98"/>
      <c r="O16" s="98"/>
    </row>
    <row r="17" spans="1:15" ht="14.25" x14ac:dyDescent="0.2">
      <c r="A17" s="96"/>
      <c r="B17" s="97"/>
      <c r="C17" s="578"/>
      <c r="D17" s="574"/>
      <c r="E17" s="241"/>
      <c r="F17" s="241"/>
      <c r="G17" s="241"/>
      <c r="H17" s="241"/>
      <c r="I17" s="241"/>
      <c r="J17" s="241"/>
      <c r="K17" s="241"/>
      <c r="L17" s="241"/>
      <c r="M17" s="241"/>
      <c r="N17" s="98"/>
      <c r="O17" s="98"/>
    </row>
    <row r="18" spans="1:15" ht="14.25" x14ac:dyDescent="0.2">
      <c r="A18" s="96"/>
      <c r="B18" s="97"/>
      <c r="C18" s="574"/>
      <c r="D18" s="574"/>
      <c r="E18" s="241"/>
      <c r="F18" s="241"/>
      <c r="G18" s="241"/>
      <c r="H18" s="241"/>
      <c r="I18" s="241"/>
      <c r="J18" s="241"/>
      <c r="K18" s="241"/>
      <c r="L18" s="241"/>
      <c r="M18" s="241"/>
      <c r="N18" s="98"/>
      <c r="O18" s="98"/>
    </row>
    <row r="19" spans="1:15" ht="14.25" x14ac:dyDescent="0.2">
      <c r="A19" s="96"/>
      <c r="B19" s="97"/>
      <c r="C19" s="574"/>
      <c r="D19" s="574"/>
      <c r="E19" s="241"/>
      <c r="F19" s="241"/>
      <c r="G19" s="241"/>
      <c r="H19" s="241"/>
      <c r="I19" s="241"/>
      <c r="J19" s="241"/>
      <c r="K19" s="241"/>
      <c r="L19" s="241"/>
      <c r="M19" s="241"/>
      <c r="N19" s="98"/>
      <c r="O19" s="98"/>
    </row>
  </sheetData>
  <mergeCells count="25">
    <mergeCell ref="A1:R1"/>
    <mergeCell ref="A2:R2"/>
    <mergeCell ref="C3:D3"/>
    <mergeCell ref="C4:D4"/>
    <mergeCell ref="A5:A9"/>
    <mergeCell ref="B5:B9"/>
    <mergeCell ref="C5:D9"/>
    <mergeCell ref="E5:E9"/>
    <mergeCell ref="F5:F9"/>
    <mergeCell ref="G5:G9"/>
    <mergeCell ref="H5:H9"/>
    <mergeCell ref="I5:I9"/>
    <mergeCell ref="J5:J9"/>
    <mergeCell ref="B10:O10"/>
    <mergeCell ref="C11:D11"/>
    <mergeCell ref="C19:D19"/>
    <mergeCell ref="O12:O13"/>
    <mergeCell ref="P12:P13"/>
    <mergeCell ref="C13:D13"/>
    <mergeCell ref="C14:D14"/>
    <mergeCell ref="C15:D15"/>
    <mergeCell ref="C16:D16"/>
    <mergeCell ref="C17:D17"/>
    <mergeCell ref="C18:D18"/>
    <mergeCell ref="C12:D12"/>
  </mergeCells>
  <pageMargins left="0.70866141732283472" right="0.70866141732283472" top="0.74803149606299213" bottom="0.74803149606299213" header="0.31496062992125984" footer="0.31496062992125984"/>
  <pageSetup paperSize="8" scale="40" firstPageNumber="9" fitToHeight="0" orientation="landscape" useFirstPageNumber="1" r:id="rId1"/>
  <headerFooter>
    <oddFooter>&amp;CGodišnji izvještaj o radu za 2023. godinu&amp;RStranica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7D"/>
    <pageSetUpPr fitToPage="1"/>
  </sheetPr>
  <dimension ref="A1:T21"/>
  <sheetViews>
    <sheetView view="pageBreakPreview" topLeftCell="F1" zoomScale="70" zoomScaleNormal="167" zoomScaleSheetLayoutView="70" workbookViewId="0">
      <pane ySplit="3" topLeftCell="A16" activePane="bottomLeft" state="frozen"/>
      <selection activeCell="F4" sqref="F4:F17"/>
      <selection pane="bottomLeft" activeCell="N20" sqref="N20:Q22"/>
    </sheetView>
  </sheetViews>
  <sheetFormatPr defaultColWidth="8.85546875" defaultRowHeight="12.75" x14ac:dyDescent="0.2"/>
  <cols>
    <col min="1" max="1" width="8.85546875" style="173"/>
    <col min="2" max="2" width="39.85546875" style="173" customWidth="1"/>
    <col min="3" max="3" width="29.85546875" style="173" customWidth="1"/>
    <col min="4" max="6" width="22.140625" style="173" customWidth="1"/>
    <col min="7" max="10" width="25.42578125" style="173" customWidth="1"/>
    <col min="11" max="11" width="44.7109375" style="173" customWidth="1"/>
    <col min="12" max="13" width="25.42578125" style="173" customWidth="1"/>
    <col min="14" max="14" width="25" style="173" customWidth="1"/>
    <col min="15" max="15" width="47.5703125" style="173" customWidth="1"/>
    <col min="16" max="16" width="18.5703125" style="173" customWidth="1"/>
    <col min="17" max="17" width="18" style="173" customWidth="1"/>
    <col min="18" max="18" width="28" style="173" customWidth="1"/>
    <col min="19" max="16384" width="8.85546875" style="173"/>
  </cols>
  <sheetData>
    <row r="1" spans="1:20" s="237" customFormat="1" ht="30.6" customHeight="1" x14ac:dyDescent="0.2">
      <c r="A1" s="579" t="s">
        <v>943</v>
      </c>
      <c r="B1" s="580"/>
      <c r="C1" s="580"/>
      <c r="D1" s="580"/>
      <c r="E1" s="580"/>
      <c r="F1" s="580"/>
      <c r="G1" s="580"/>
      <c r="H1" s="580"/>
      <c r="I1" s="580"/>
      <c r="J1" s="580"/>
      <c r="K1" s="580"/>
      <c r="L1" s="580"/>
      <c r="M1" s="580"/>
      <c r="N1" s="580"/>
      <c r="O1" s="580"/>
      <c r="P1" s="580"/>
      <c r="Q1" s="580"/>
      <c r="R1" s="580"/>
      <c r="S1" s="187"/>
      <c r="T1" s="188"/>
    </row>
    <row r="2" spans="1:20" s="115" customFormat="1" ht="30.6" customHeight="1" x14ac:dyDescent="0.2">
      <c r="A2" s="579" t="s">
        <v>941</v>
      </c>
      <c r="B2" s="580"/>
      <c r="C2" s="580"/>
      <c r="D2" s="580"/>
      <c r="E2" s="580"/>
      <c r="F2" s="580"/>
      <c r="G2" s="580"/>
      <c r="H2" s="580"/>
      <c r="I2" s="580"/>
      <c r="J2" s="580"/>
      <c r="K2" s="580"/>
      <c r="L2" s="580"/>
      <c r="M2" s="580"/>
      <c r="N2" s="580"/>
      <c r="O2" s="580"/>
      <c r="P2" s="580"/>
      <c r="Q2" s="580"/>
      <c r="R2" s="580"/>
      <c r="S2" s="187"/>
      <c r="T2" s="188"/>
    </row>
    <row r="3" spans="1:20" s="176" customFormat="1" ht="70.5" customHeight="1" x14ac:dyDescent="0.25">
      <c r="A3" s="184" t="s">
        <v>255</v>
      </c>
      <c r="B3" s="184" t="s">
        <v>69</v>
      </c>
      <c r="C3" s="554" t="s">
        <v>179</v>
      </c>
      <c r="D3" s="555"/>
      <c r="E3" s="184" t="s">
        <v>178</v>
      </c>
      <c r="F3" s="184" t="s">
        <v>935</v>
      </c>
      <c r="G3" s="184" t="s">
        <v>154</v>
      </c>
      <c r="H3" s="184" t="s">
        <v>160</v>
      </c>
      <c r="I3" s="184" t="s">
        <v>161</v>
      </c>
      <c r="J3" s="184" t="s">
        <v>936</v>
      </c>
      <c r="K3" s="184" t="s">
        <v>156</v>
      </c>
      <c r="L3" s="184" t="s">
        <v>155</v>
      </c>
      <c r="M3" s="184" t="s">
        <v>157</v>
      </c>
      <c r="N3" s="184" t="s">
        <v>158</v>
      </c>
      <c r="O3" s="184" t="s">
        <v>159</v>
      </c>
      <c r="P3" s="148" t="s">
        <v>937</v>
      </c>
      <c r="Q3" s="148" t="s">
        <v>938</v>
      </c>
      <c r="R3" s="148" t="s">
        <v>939</v>
      </c>
    </row>
    <row r="4" spans="1:20" ht="93.75" customHeight="1" x14ac:dyDescent="0.2">
      <c r="A4" s="581">
        <v>12</v>
      </c>
      <c r="B4" s="557" t="s">
        <v>379</v>
      </c>
      <c r="C4" s="557" t="s">
        <v>399</v>
      </c>
      <c r="D4" s="557"/>
      <c r="E4" s="557" t="s">
        <v>171</v>
      </c>
      <c r="F4" s="559" t="s">
        <v>960</v>
      </c>
      <c r="G4" s="226" t="s">
        <v>380</v>
      </c>
      <c r="H4" s="227" t="s">
        <v>1191</v>
      </c>
      <c r="I4" s="83" t="s">
        <v>1192</v>
      </c>
      <c r="J4" s="83">
        <v>65</v>
      </c>
      <c r="K4" s="587" t="s">
        <v>400</v>
      </c>
      <c r="L4" s="587" t="s">
        <v>171</v>
      </c>
      <c r="M4" s="587" t="s">
        <v>547</v>
      </c>
      <c r="N4" s="556" t="s">
        <v>381</v>
      </c>
      <c r="O4" s="588">
        <v>13191300</v>
      </c>
      <c r="P4" s="590">
        <v>13130700.279999999</v>
      </c>
      <c r="Q4" s="592">
        <v>1</v>
      </c>
      <c r="R4" s="585"/>
    </row>
    <row r="5" spans="1:20" ht="104.25" customHeight="1" x14ac:dyDescent="0.2">
      <c r="A5" s="581"/>
      <c r="B5" s="557"/>
      <c r="C5" s="557"/>
      <c r="D5" s="557"/>
      <c r="E5" s="557"/>
      <c r="F5" s="561"/>
      <c r="G5" s="226" t="s">
        <v>382</v>
      </c>
      <c r="H5" s="227" t="s">
        <v>1194</v>
      </c>
      <c r="I5" s="227" t="s">
        <v>1193</v>
      </c>
      <c r="J5" s="227">
        <v>29</v>
      </c>
      <c r="K5" s="587"/>
      <c r="L5" s="587"/>
      <c r="M5" s="587"/>
      <c r="N5" s="556"/>
      <c r="O5" s="589"/>
      <c r="P5" s="591"/>
      <c r="Q5" s="593"/>
      <c r="R5" s="586"/>
      <c r="T5" s="143"/>
    </row>
    <row r="6" spans="1:20" ht="111.75" customHeight="1" x14ac:dyDescent="0.2">
      <c r="A6" s="556">
        <v>55</v>
      </c>
      <c r="B6" s="557" t="s">
        <v>162</v>
      </c>
      <c r="C6" s="557" t="s">
        <v>163</v>
      </c>
      <c r="D6" s="557"/>
      <c r="E6" s="599" t="s">
        <v>171</v>
      </c>
      <c r="F6" s="557" t="s">
        <v>961</v>
      </c>
      <c r="G6" s="226" t="s">
        <v>383</v>
      </c>
      <c r="H6" s="227" t="s">
        <v>1195</v>
      </c>
      <c r="I6" s="227" t="s">
        <v>1196</v>
      </c>
      <c r="J6" s="227">
        <v>51</v>
      </c>
      <c r="K6" s="230" t="s">
        <v>400</v>
      </c>
      <c r="L6" s="230" t="s">
        <v>171</v>
      </c>
      <c r="M6" s="230" t="s">
        <v>547</v>
      </c>
      <c r="N6" s="225" t="s">
        <v>381</v>
      </c>
      <c r="O6" s="129">
        <v>4899150</v>
      </c>
      <c r="P6" s="274">
        <v>4475751.96</v>
      </c>
      <c r="Q6" s="247">
        <f>P6/O6</f>
        <v>0.91357724503230153</v>
      </c>
      <c r="R6" s="233" t="s">
        <v>1141</v>
      </c>
    </row>
    <row r="7" spans="1:20" ht="111.75" customHeight="1" x14ac:dyDescent="0.2">
      <c r="A7" s="556"/>
      <c r="B7" s="557"/>
      <c r="C7" s="557"/>
      <c r="D7" s="557"/>
      <c r="E7" s="600"/>
      <c r="F7" s="557"/>
      <c r="G7" s="226" t="s">
        <v>865</v>
      </c>
      <c r="H7" s="227" t="s">
        <v>866</v>
      </c>
      <c r="I7" s="227" t="s">
        <v>867</v>
      </c>
      <c r="J7" s="227">
        <v>55</v>
      </c>
      <c r="K7" s="230" t="s">
        <v>401</v>
      </c>
      <c r="L7" s="230" t="s">
        <v>171</v>
      </c>
      <c r="M7" s="230" t="s">
        <v>547</v>
      </c>
      <c r="N7" s="225" t="s">
        <v>384</v>
      </c>
      <c r="O7" s="129">
        <v>448219</v>
      </c>
      <c r="P7" s="274">
        <v>399340.75</v>
      </c>
      <c r="Q7" s="247">
        <v>1</v>
      </c>
      <c r="R7" s="233"/>
    </row>
    <row r="8" spans="1:20" ht="51" customHeight="1" x14ac:dyDescent="0.2">
      <c r="A8" s="556"/>
      <c r="B8" s="557"/>
      <c r="C8" s="557"/>
      <c r="D8" s="557"/>
      <c r="E8" s="600"/>
      <c r="F8" s="557"/>
      <c r="G8" s="226" t="s">
        <v>385</v>
      </c>
      <c r="H8" s="227" t="s">
        <v>1197</v>
      </c>
      <c r="I8" s="227" t="s">
        <v>858</v>
      </c>
      <c r="J8" s="227">
        <v>0</v>
      </c>
      <c r="K8" s="230" t="s">
        <v>562</v>
      </c>
      <c r="L8" s="230" t="s">
        <v>171</v>
      </c>
      <c r="M8" s="230" t="s">
        <v>547</v>
      </c>
      <c r="N8" s="225" t="s">
        <v>386</v>
      </c>
      <c r="O8" s="129">
        <v>0</v>
      </c>
      <c r="P8" s="274">
        <v>0</v>
      </c>
      <c r="Q8" s="247" t="s">
        <v>164</v>
      </c>
      <c r="R8" s="233"/>
    </row>
    <row r="9" spans="1:20" ht="168.75" customHeight="1" x14ac:dyDescent="0.2">
      <c r="A9" s="556"/>
      <c r="B9" s="557"/>
      <c r="C9" s="557"/>
      <c r="D9" s="557"/>
      <c r="E9" s="600"/>
      <c r="F9" s="557"/>
      <c r="G9" s="226" t="s">
        <v>868</v>
      </c>
      <c r="H9" s="227" t="s">
        <v>869</v>
      </c>
      <c r="I9" s="227" t="s">
        <v>870</v>
      </c>
      <c r="J9" s="227">
        <v>0</v>
      </c>
      <c r="K9" s="230" t="s">
        <v>402</v>
      </c>
      <c r="L9" s="230" t="s">
        <v>171</v>
      </c>
      <c r="M9" s="230" t="s">
        <v>547</v>
      </c>
      <c r="N9" s="225" t="s">
        <v>387</v>
      </c>
      <c r="O9" s="129">
        <v>5000</v>
      </c>
      <c r="P9" s="274">
        <v>1250</v>
      </c>
      <c r="Q9" s="247">
        <f>P9/O9</f>
        <v>0.25</v>
      </c>
      <c r="R9" s="233" t="s">
        <v>962</v>
      </c>
      <c r="S9" s="143"/>
    </row>
    <row r="10" spans="1:20" ht="57" customHeight="1" x14ac:dyDescent="0.2">
      <c r="A10" s="556"/>
      <c r="B10" s="557"/>
      <c r="C10" s="557"/>
      <c r="D10" s="557"/>
      <c r="E10" s="600"/>
      <c r="F10" s="557"/>
      <c r="G10" s="226" t="s">
        <v>871</v>
      </c>
      <c r="H10" s="227" t="s">
        <v>872</v>
      </c>
      <c r="I10" s="227" t="s">
        <v>873</v>
      </c>
      <c r="J10" s="227">
        <v>100</v>
      </c>
      <c r="K10" s="230" t="s">
        <v>563</v>
      </c>
      <c r="L10" s="230" t="s">
        <v>171</v>
      </c>
      <c r="M10" s="230" t="s">
        <v>547</v>
      </c>
      <c r="N10" s="225" t="s">
        <v>387</v>
      </c>
      <c r="O10" s="129">
        <v>57018</v>
      </c>
      <c r="P10" s="274">
        <v>57017.760000000002</v>
      </c>
      <c r="Q10" s="247">
        <v>1</v>
      </c>
      <c r="R10" s="233"/>
    </row>
    <row r="11" spans="1:20" ht="84.75" customHeight="1" x14ac:dyDescent="0.2">
      <c r="A11" s="556"/>
      <c r="B11" s="557"/>
      <c r="C11" s="557"/>
      <c r="D11" s="557"/>
      <c r="E11" s="600"/>
      <c r="F11" s="557"/>
      <c r="G11" s="226" t="s">
        <v>388</v>
      </c>
      <c r="H11" s="227" t="s">
        <v>539</v>
      </c>
      <c r="I11" s="227" t="s">
        <v>821</v>
      </c>
      <c r="J11" s="227">
        <v>1</v>
      </c>
      <c r="K11" s="230" t="s">
        <v>874</v>
      </c>
      <c r="L11" s="230" t="s">
        <v>171</v>
      </c>
      <c r="M11" s="230" t="s">
        <v>547</v>
      </c>
      <c r="N11" s="225" t="s">
        <v>389</v>
      </c>
      <c r="O11" s="129">
        <v>61337</v>
      </c>
      <c r="P11" s="274">
        <v>54526.48</v>
      </c>
      <c r="Q11" s="247">
        <f>P11/O11</f>
        <v>0.8889655509724963</v>
      </c>
      <c r="R11" s="233" t="s">
        <v>963</v>
      </c>
    </row>
    <row r="12" spans="1:20" ht="75.75" customHeight="1" x14ac:dyDescent="0.2">
      <c r="A12" s="556"/>
      <c r="B12" s="557"/>
      <c r="C12" s="557"/>
      <c r="D12" s="557"/>
      <c r="E12" s="600"/>
      <c r="F12" s="557"/>
      <c r="G12" s="226" t="s">
        <v>875</v>
      </c>
      <c r="H12" s="227" t="s">
        <v>876</v>
      </c>
      <c r="I12" s="227" t="s">
        <v>877</v>
      </c>
      <c r="J12" s="227">
        <v>2</v>
      </c>
      <c r="K12" s="230" t="s">
        <v>390</v>
      </c>
      <c r="L12" s="230" t="s">
        <v>171</v>
      </c>
      <c r="M12" s="230" t="s">
        <v>547</v>
      </c>
      <c r="N12" s="225" t="s">
        <v>391</v>
      </c>
      <c r="O12" s="129">
        <v>66361</v>
      </c>
      <c r="P12" s="274">
        <v>49189.9</v>
      </c>
      <c r="Q12" s="247">
        <f>P12/O12</f>
        <v>0.74124711803619603</v>
      </c>
      <c r="R12" s="233" t="s">
        <v>1142</v>
      </c>
    </row>
    <row r="13" spans="1:20" ht="180.75" customHeight="1" x14ac:dyDescent="0.2">
      <c r="A13" s="556"/>
      <c r="B13" s="557"/>
      <c r="C13" s="557"/>
      <c r="D13" s="557"/>
      <c r="E13" s="600"/>
      <c r="F13" s="557"/>
      <c r="G13" s="226" t="s">
        <v>392</v>
      </c>
      <c r="H13" s="227" t="s">
        <v>1199</v>
      </c>
      <c r="I13" s="227" t="s">
        <v>1198</v>
      </c>
      <c r="J13" s="227">
        <v>172</v>
      </c>
      <c r="K13" s="230" t="s">
        <v>404</v>
      </c>
      <c r="L13" s="230" t="s">
        <v>171</v>
      </c>
      <c r="M13" s="230" t="s">
        <v>547</v>
      </c>
      <c r="N13" s="225" t="s">
        <v>393</v>
      </c>
      <c r="O13" s="129">
        <v>247878</v>
      </c>
      <c r="P13" s="274">
        <v>243297.25</v>
      </c>
      <c r="Q13" s="247">
        <f>P13/O13</f>
        <v>0.98152014297355961</v>
      </c>
      <c r="R13" s="233" t="s">
        <v>964</v>
      </c>
    </row>
    <row r="14" spans="1:20" ht="87.75" customHeight="1" x14ac:dyDescent="0.2">
      <c r="A14" s="556"/>
      <c r="B14" s="557"/>
      <c r="C14" s="557"/>
      <c r="D14" s="557"/>
      <c r="E14" s="600"/>
      <c r="F14" s="557"/>
      <c r="G14" s="226" t="s">
        <v>394</v>
      </c>
      <c r="H14" s="227" t="s">
        <v>1200</v>
      </c>
      <c r="I14" s="227" t="s">
        <v>1201</v>
      </c>
      <c r="J14" s="227">
        <v>244</v>
      </c>
      <c r="K14" s="230" t="s">
        <v>403</v>
      </c>
      <c r="L14" s="230" t="s">
        <v>171</v>
      </c>
      <c r="M14" s="230" t="s">
        <v>547</v>
      </c>
      <c r="N14" s="225" t="s">
        <v>395</v>
      </c>
      <c r="O14" s="129">
        <v>1063017</v>
      </c>
      <c r="P14" s="274">
        <v>1063016.32</v>
      </c>
      <c r="Q14" s="247">
        <f>P14/O14</f>
        <v>0.99999936031126513</v>
      </c>
      <c r="R14" s="233"/>
    </row>
    <row r="15" spans="1:20" ht="147" customHeight="1" x14ac:dyDescent="0.2">
      <c r="A15" s="556"/>
      <c r="B15" s="557"/>
      <c r="C15" s="557"/>
      <c r="D15" s="557"/>
      <c r="E15" s="600"/>
      <c r="F15" s="557"/>
      <c r="G15" s="226" t="s">
        <v>396</v>
      </c>
      <c r="H15" s="227" t="s">
        <v>1202</v>
      </c>
      <c r="I15" s="228" t="s">
        <v>857</v>
      </c>
      <c r="J15" s="228">
        <v>1</v>
      </c>
      <c r="K15" s="230" t="s">
        <v>397</v>
      </c>
      <c r="L15" s="230" t="s">
        <v>171</v>
      </c>
      <c r="M15" s="230" t="s">
        <v>547</v>
      </c>
      <c r="N15" s="225" t="s">
        <v>398</v>
      </c>
      <c r="O15" s="129">
        <v>50637</v>
      </c>
      <c r="P15" s="274">
        <v>39362.03</v>
      </c>
      <c r="Q15" s="247">
        <f>P15/O15</f>
        <v>0.77733732251120724</v>
      </c>
      <c r="R15" s="233" t="s">
        <v>965</v>
      </c>
    </row>
    <row r="16" spans="1:20" ht="66" customHeight="1" x14ac:dyDescent="0.2">
      <c r="A16" s="556"/>
      <c r="B16" s="557"/>
      <c r="C16" s="557"/>
      <c r="D16" s="557"/>
      <c r="E16" s="600"/>
      <c r="F16" s="557"/>
      <c r="G16" s="226" t="s">
        <v>878</v>
      </c>
      <c r="H16" s="227" t="s">
        <v>876</v>
      </c>
      <c r="I16" s="228" t="s">
        <v>879</v>
      </c>
      <c r="J16" s="83">
        <v>5</v>
      </c>
      <c r="K16" s="230" t="s">
        <v>524</v>
      </c>
      <c r="L16" s="230" t="s">
        <v>171</v>
      </c>
      <c r="M16" s="230" t="s">
        <v>547</v>
      </c>
      <c r="N16" s="225" t="s">
        <v>208</v>
      </c>
      <c r="O16" s="128" t="s">
        <v>283</v>
      </c>
      <c r="P16" s="246" t="s">
        <v>283</v>
      </c>
      <c r="Q16" s="247" t="s">
        <v>283</v>
      </c>
      <c r="R16" s="233"/>
    </row>
    <row r="17" spans="1:18" ht="119.25" customHeight="1" x14ac:dyDescent="0.2">
      <c r="A17" s="556"/>
      <c r="B17" s="557"/>
      <c r="C17" s="557"/>
      <c r="D17" s="557"/>
      <c r="E17" s="601"/>
      <c r="F17" s="557"/>
      <c r="G17" s="105" t="s">
        <v>880</v>
      </c>
      <c r="H17" s="227" t="s">
        <v>908</v>
      </c>
      <c r="I17" s="228" t="s">
        <v>819</v>
      </c>
      <c r="J17" s="228">
        <v>1</v>
      </c>
      <c r="K17" s="230" t="s">
        <v>564</v>
      </c>
      <c r="L17" s="230" t="s">
        <v>171</v>
      </c>
      <c r="M17" s="230" t="s">
        <v>547</v>
      </c>
      <c r="N17" s="225" t="s">
        <v>208</v>
      </c>
      <c r="O17" s="128" t="s">
        <v>283</v>
      </c>
      <c r="P17" s="246" t="s">
        <v>283</v>
      </c>
      <c r="Q17" s="247" t="s">
        <v>283</v>
      </c>
      <c r="R17" s="233"/>
    </row>
    <row r="18" spans="1:18" ht="26.25" customHeight="1" x14ac:dyDescent="0.2">
      <c r="A18" s="137" t="s">
        <v>283</v>
      </c>
      <c r="B18" s="602" t="s">
        <v>955</v>
      </c>
      <c r="C18" s="602"/>
      <c r="D18" s="602"/>
      <c r="E18" s="602"/>
      <c r="F18" s="602"/>
      <c r="G18" s="602"/>
      <c r="H18" s="602"/>
      <c r="I18" s="602"/>
      <c r="J18" s="602"/>
      <c r="K18" s="602"/>
      <c r="L18" s="602"/>
      <c r="M18" s="602"/>
      <c r="N18" s="602"/>
      <c r="O18" s="602"/>
      <c r="P18" s="186"/>
      <c r="Q18" s="186"/>
      <c r="R18" s="186"/>
    </row>
    <row r="19" spans="1:18" ht="14.25" x14ac:dyDescent="0.2">
      <c r="A19" s="131"/>
      <c r="B19" s="132"/>
      <c r="C19" s="594"/>
      <c r="D19" s="594"/>
      <c r="E19" s="231"/>
      <c r="F19" s="231"/>
      <c r="G19" s="231"/>
      <c r="H19" s="231"/>
      <c r="I19" s="231"/>
      <c r="J19" s="231"/>
      <c r="K19" s="231"/>
      <c r="L19" s="231"/>
      <c r="M19" s="231"/>
      <c r="N19" s="133"/>
      <c r="O19" s="134"/>
    </row>
    <row r="20" spans="1:18" ht="14.25" x14ac:dyDescent="0.2">
      <c r="A20" s="131"/>
      <c r="B20" s="132"/>
      <c r="C20" s="594"/>
      <c r="D20" s="594"/>
      <c r="E20" s="231"/>
      <c r="F20" s="231"/>
      <c r="G20" s="231"/>
      <c r="H20" s="231"/>
      <c r="I20" s="231"/>
      <c r="J20" s="231"/>
      <c r="K20" s="231"/>
      <c r="L20" s="231"/>
      <c r="M20" s="231"/>
      <c r="N20" s="133"/>
      <c r="O20" s="597"/>
      <c r="P20" s="595"/>
    </row>
    <row r="21" spans="1:18" x14ac:dyDescent="0.2">
      <c r="A21" s="138"/>
      <c r="B21" s="138"/>
      <c r="C21" s="138"/>
      <c r="D21" s="138"/>
      <c r="E21" s="138"/>
      <c r="F21" s="138"/>
      <c r="G21" s="138"/>
      <c r="H21" s="138"/>
      <c r="I21" s="138"/>
      <c r="J21" s="138"/>
      <c r="K21" s="138"/>
      <c r="L21" s="138"/>
      <c r="M21" s="138"/>
      <c r="N21" s="138"/>
      <c r="O21" s="598"/>
      <c r="P21" s="596"/>
    </row>
  </sheetData>
  <mergeCells count="26">
    <mergeCell ref="C19:D19"/>
    <mergeCell ref="C20:D20"/>
    <mergeCell ref="P20:P21"/>
    <mergeCell ref="O20:O21"/>
    <mergeCell ref="A6:A17"/>
    <mergeCell ref="B6:B17"/>
    <mergeCell ref="C6:D17"/>
    <mergeCell ref="E6:E17"/>
    <mergeCell ref="F6:F17"/>
    <mergeCell ref="B18:O18"/>
    <mergeCell ref="R4:R5"/>
    <mergeCell ref="A1:R1"/>
    <mergeCell ref="A2:R2"/>
    <mergeCell ref="C3:D3"/>
    <mergeCell ref="A4:A5"/>
    <mergeCell ref="B4:B5"/>
    <mergeCell ref="C4:D5"/>
    <mergeCell ref="E4:E5"/>
    <mergeCell ref="F4:F5"/>
    <mergeCell ref="K4:K5"/>
    <mergeCell ref="L4:L5"/>
    <mergeCell ref="M4:M5"/>
    <mergeCell ref="N4:N5"/>
    <mergeCell ref="O4:O5"/>
    <mergeCell ref="P4:P5"/>
    <mergeCell ref="Q4:Q5"/>
  </mergeCells>
  <pageMargins left="0.70866141732283472" right="0.70866141732283472" top="0.74803149606299213" bottom="0.74803149606299213" header="0.31496062992125984" footer="0.31496062992125984"/>
  <pageSetup paperSize="8" scale="40" firstPageNumber="10" fitToHeight="0" orientation="landscape" useFirstPageNumber="1" r:id="rId1"/>
  <headerFooter>
    <oddFooter>&amp;C&amp;"-,Uobičajeno"&amp;12Godišnji izvještaj o radu za 2023. godinu&amp;R&amp;"-,Uobičajeno"&amp;P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7D"/>
    <pageSetUpPr fitToPage="1"/>
  </sheetPr>
  <dimension ref="A1:R55"/>
  <sheetViews>
    <sheetView view="pageBreakPreview" topLeftCell="G1" zoomScale="60" zoomScaleNormal="100" workbookViewId="0">
      <pane ySplit="3" topLeftCell="A4" activePane="bottomLeft" state="frozen"/>
      <selection activeCell="F4" sqref="F4:F17"/>
      <selection pane="bottomLeft" activeCell="I60" sqref="I60"/>
    </sheetView>
  </sheetViews>
  <sheetFormatPr defaultColWidth="8.85546875" defaultRowHeight="12.75" x14ac:dyDescent="0.2"/>
  <cols>
    <col min="1" max="1" width="8.85546875" style="115"/>
    <col min="2" max="2" width="39.85546875" style="115" customWidth="1"/>
    <col min="3" max="3" width="29.85546875" style="115" customWidth="1"/>
    <col min="4" max="5" width="22.140625" style="115" customWidth="1"/>
    <col min="6" max="6" width="142.7109375" style="115" customWidth="1"/>
    <col min="7" max="10" width="25.42578125" style="115" customWidth="1"/>
    <col min="11" max="11" width="44.7109375" style="115" customWidth="1"/>
    <col min="12" max="13" width="25.42578125" style="115" customWidth="1"/>
    <col min="14" max="14" width="25" style="115" customWidth="1"/>
    <col min="15" max="15" width="31.42578125" style="115" customWidth="1"/>
    <col min="16" max="17" width="15.140625" style="115" customWidth="1"/>
    <col min="18" max="18" width="64.140625" style="115" customWidth="1"/>
    <col min="19" max="16384" width="8.85546875" style="115"/>
  </cols>
  <sheetData>
    <row r="1" spans="1:18" ht="33.75" customHeight="1" x14ac:dyDescent="0.2">
      <c r="A1" s="603" t="s">
        <v>944</v>
      </c>
      <c r="B1" s="603"/>
      <c r="C1" s="603"/>
      <c r="D1" s="603"/>
      <c r="E1" s="603"/>
      <c r="F1" s="603"/>
      <c r="G1" s="603"/>
      <c r="H1" s="603"/>
      <c r="I1" s="603"/>
      <c r="J1" s="603"/>
      <c r="K1" s="603"/>
      <c r="L1" s="603"/>
      <c r="M1" s="603"/>
      <c r="N1" s="603"/>
      <c r="O1" s="603"/>
      <c r="P1" s="603"/>
      <c r="Q1" s="603"/>
      <c r="R1" s="603"/>
    </row>
    <row r="2" spans="1:18" s="190" customFormat="1" ht="33.75" customHeight="1" x14ac:dyDescent="0.2">
      <c r="A2" s="603" t="s">
        <v>941</v>
      </c>
      <c r="B2" s="603"/>
      <c r="C2" s="603"/>
      <c r="D2" s="603"/>
      <c r="E2" s="603"/>
      <c r="F2" s="603"/>
      <c r="G2" s="603"/>
      <c r="H2" s="603"/>
      <c r="I2" s="603"/>
      <c r="J2" s="603"/>
      <c r="K2" s="603"/>
      <c r="L2" s="603"/>
      <c r="M2" s="603"/>
      <c r="N2" s="603"/>
      <c r="O2" s="603"/>
      <c r="P2" s="603"/>
      <c r="Q2" s="603"/>
      <c r="R2" s="603"/>
    </row>
    <row r="3" spans="1:18" s="176" customFormat="1" ht="70.5" customHeight="1" x14ac:dyDescent="0.25">
      <c r="A3" s="184" t="s">
        <v>255</v>
      </c>
      <c r="B3" s="184" t="s">
        <v>69</v>
      </c>
      <c r="C3" s="604" t="s">
        <v>179</v>
      </c>
      <c r="D3" s="604"/>
      <c r="E3" s="184" t="s">
        <v>178</v>
      </c>
      <c r="F3" s="184" t="s">
        <v>935</v>
      </c>
      <c r="G3" s="184" t="s">
        <v>154</v>
      </c>
      <c r="H3" s="184" t="s">
        <v>160</v>
      </c>
      <c r="I3" s="184" t="s">
        <v>161</v>
      </c>
      <c r="J3" s="184" t="s">
        <v>936</v>
      </c>
      <c r="K3" s="184" t="s">
        <v>156</v>
      </c>
      <c r="L3" s="184" t="s">
        <v>155</v>
      </c>
      <c r="M3" s="184" t="s">
        <v>157</v>
      </c>
      <c r="N3" s="184" t="s">
        <v>158</v>
      </c>
      <c r="O3" s="184" t="s">
        <v>159</v>
      </c>
      <c r="P3" s="148" t="s">
        <v>937</v>
      </c>
      <c r="Q3" s="148" t="s">
        <v>938</v>
      </c>
      <c r="R3" s="148" t="s">
        <v>939</v>
      </c>
    </row>
    <row r="4" spans="1:18" ht="93.75" customHeight="1" x14ac:dyDescent="0.2">
      <c r="A4" s="605">
        <v>13</v>
      </c>
      <c r="B4" s="557" t="s">
        <v>458</v>
      </c>
      <c r="C4" s="557" t="s">
        <v>509</v>
      </c>
      <c r="D4" s="557"/>
      <c r="E4" s="557" t="s">
        <v>459</v>
      </c>
      <c r="F4" s="557" t="s">
        <v>1180</v>
      </c>
      <c r="G4" s="562" t="s">
        <v>460</v>
      </c>
      <c r="H4" s="563" t="s">
        <v>1203</v>
      </c>
      <c r="I4" s="606" t="s">
        <v>817</v>
      </c>
      <c r="J4" s="612">
        <v>0.5</v>
      </c>
      <c r="K4" s="114" t="s">
        <v>856</v>
      </c>
      <c r="L4" s="587" t="s">
        <v>172</v>
      </c>
      <c r="M4" s="114" t="s">
        <v>1143</v>
      </c>
      <c r="N4" s="613" t="s">
        <v>462</v>
      </c>
      <c r="O4" s="614">
        <v>390762</v>
      </c>
      <c r="P4" s="615">
        <v>358246</v>
      </c>
      <c r="Q4" s="616">
        <f>P4/O4</f>
        <v>0.91678822403406679</v>
      </c>
      <c r="R4" s="607" t="s">
        <v>1152</v>
      </c>
    </row>
    <row r="5" spans="1:18" ht="37.5" customHeight="1" x14ac:dyDescent="0.2">
      <c r="A5" s="605"/>
      <c r="B5" s="557"/>
      <c r="C5" s="557"/>
      <c r="D5" s="557"/>
      <c r="E5" s="557"/>
      <c r="F5" s="557"/>
      <c r="G5" s="562"/>
      <c r="H5" s="563"/>
      <c r="I5" s="606"/>
      <c r="J5" s="606"/>
      <c r="K5" s="441" t="s">
        <v>463</v>
      </c>
      <c r="L5" s="587"/>
      <c r="M5" s="86" t="s">
        <v>1144</v>
      </c>
      <c r="N5" s="613"/>
      <c r="O5" s="614"/>
      <c r="P5" s="615"/>
      <c r="Q5" s="548"/>
      <c r="R5" s="607"/>
    </row>
    <row r="6" spans="1:18" ht="43.5" customHeight="1" x14ac:dyDescent="0.2">
      <c r="A6" s="605"/>
      <c r="B6" s="557"/>
      <c r="C6" s="557"/>
      <c r="D6" s="557"/>
      <c r="E6" s="557"/>
      <c r="F6" s="557"/>
      <c r="G6" s="562"/>
      <c r="H6" s="563"/>
      <c r="I6" s="606"/>
      <c r="J6" s="606"/>
      <c r="K6" s="441" t="s">
        <v>464</v>
      </c>
      <c r="L6" s="587"/>
      <c r="M6" s="86" t="s">
        <v>1145</v>
      </c>
      <c r="N6" s="613"/>
      <c r="O6" s="614"/>
      <c r="P6" s="615"/>
      <c r="Q6" s="548"/>
      <c r="R6" s="607"/>
    </row>
    <row r="7" spans="1:18" ht="61.5" customHeight="1" x14ac:dyDescent="0.2">
      <c r="A7" s="605"/>
      <c r="B7" s="557"/>
      <c r="C7" s="557"/>
      <c r="D7" s="557"/>
      <c r="E7" s="557"/>
      <c r="F7" s="557"/>
      <c r="G7" s="562"/>
      <c r="H7" s="563"/>
      <c r="I7" s="606"/>
      <c r="J7" s="606"/>
      <c r="K7" s="441" t="s">
        <v>465</v>
      </c>
      <c r="L7" s="587"/>
      <c r="M7" s="321" t="s">
        <v>547</v>
      </c>
      <c r="N7" s="613"/>
      <c r="O7" s="614"/>
      <c r="P7" s="615"/>
      <c r="Q7" s="548"/>
      <c r="R7" s="607"/>
    </row>
    <row r="8" spans="1:18" ht="60" customHeight="1" x14ac:dyDescent="0.2">
      <c r="A8" s="605"/>
      <c r="B8" s="557"/>
      <c r="C8" s="557"/>
      <c r="D8" s="557"/>
      <c r="E8" s="557"/>
      <c r="F8" s="557"/>
      <c r="G8" s="562"/>
      <c r="H8" s="563"/>
      <c r="I8" s="606"/>
      <c r="J8" s="606"/>
      <c r="K8" s="321" t="s">
        <v>1153</v>
      </c>
      <c r="L8" s="587"/>
      <c r="M8" s="86" t="s">
        <v>839</v>
      </c>
      <c r="N8" s="613"/>
      <c r="O8" s="614"/>
      <c r="P8" s="615"/>
      <c r="Q8" s="548"/>
      <c r="R8" s="607"/>
    </row>
    <row r="9" spans="1:18" ht="90" customHeight="1" x14ac:dyDescent="0.2">
      <c r="A9" s="605"/>
      <c r="B9" s="557"/>
      <c r="C9" s="557"/>
      <c r="D9" s="557"/>
      <c r="E9" s="557"/>
      <c r="F9" s="557"/>
      <c r="G9" s="562"/>
      <c r="H9" s="563"/>
      <c r="I9" s="606"/>
      <c r="J9" s="606"/>
      <c r="K9" s="321" t="s">
        <v>1154</v>
      </c>
      <c r="L9" s="587"/>
      <c r="M9" s="86" t="s">
        <v>1146</v>
      </c>
      <c r="N9" s="613"/>
      <c r="O9" s="614"/>
      <c r="P9" s="615"/>
      <c r="Q9" s="548"/>
      <c r="R9" s="607"/>
    </row>
    <row r="10" spans="1:18" ht="69" customHeight="1" x14ac:dyDescent="0.2">
      <c r="A10" s="605"/>
      <c r="B10" s="557"/>
      <c r="C10" s="557"/>
      <c r="D10" s="557"/>
      <c r="E10" s="557"/>
      <c r="F10" s="557"/>
      <c r="G10" s="562"/>
      <c r="H10" s="563"/>
      <c r="I10" s="606"/>
      <c r="J10" s="606"/>
      <c r="K10" s="321" t="s">
        <v>840</v>
      </c>
      <c r="L10" s="587"/>
      <c r="M10" s="86" t="s">
        <v>1146</v>
      </c>
      <c r="N10" s="613"/>
      <c r="O10" s="614"/>
      <c r="P10" s="615"/>
      <c r="Q10" s="548"/>
      <c r="R10" s="607"/>
    </row>
    <row r="11" spans="1:18" ht="105" customHeight="1" x14ac:dyDescent="0.2">
      <c r="A11" s="605"/>
      <c r="B11" s="557"/>
      <c r="C11" s="557"/>
      <c r="D11" s="557"/>
      <c r="E11" s="557"/>
      <c r="F11" s="557"/>
      <c r="G11" s="562"/>
      <c r="H11" s="563"/>
      <c r="I11" s="606"/>
      <c r="J11" s="606"/>
      <c r="K11" s="321" t="s">
        <v>841</v>
      </c>
      <c r="L11" s="587"/>
      <c r="M11" s="86" t="s">
        <v>1147</v>
      </c>
      <c r="N11" s="613"/>
      <c r="O11" s="614"/>
      <c r="P11" s="615"/>
      <c r="Q11" s="548"/>
      <c r="R11" s="607"/>
    </row>
    <row r="12" spans="1:18" ht="144" customHeight="1" x14ac:dyDescent="0.2">
      <c r="A12" s="605"/>
      <c r="B12" s="557"/>
      <c r="C12" s="557"/>
      <c r="D12" s="557"/>
      <c r="E12" s="557"/>
      <c r="F12" s="557"/>
      <c r="G12" s="562"/>
      <c r="H12" s="563"/>
      <c r="I12" s="606"/>
      <c r="J12" s="606"/>
      <c r="K12" s="321" t="s">
        <v>842</v>
      </c>
      <c r="L12" s="587"/>
      <c r="M12" s="86" t="s">
        <v>1148</v>
      </c>
      <c r="N12" s="613"/>
      <c r="O12" s="614"/>
      <c r="P12" s="615"/>
      <c r="Q12" s="548"/>
      <c r="R12" s="607"/>
    </row>
    <row r="13" spans="1:18" ht="60.75" customHeight="1" x14ac:dyDescent="0.2">
      <c r="A13" s="608" t="s">
        <v>518</v>
      </c>
      <c r="B13" s="557" t="s">
        <v>519</v>
      </c>
      <c r="C13" s="557" t="s">
        <v>520</v>
      </c>
      <c r="D13" s="557"/>
      <c r="E13" s="557" t="s">
        <v>172</v>
      </c>
      <c r="F13" s="557" t="s">
        <v>1189</v>
      </c>
      <c r="G13" s="562" t="s">
        <v>467</v>
      </c>
      <c r="H13" s="563" t="s">
        <v>510</v>
      </c>
      <c r="I13" s="563" t="s">
        <v>1204</v>
      </c>
      <c r="J13" s="563" t="s">
        <v>1205</v>
      </c>
      <c r="K13" s="441" t="s">
        <v>468</v>
      </c>
      <c r="L13" s="587" t="s">
        <v>466</v>
      </c>
      <c r="M13" s="321" t="s">
        <v>547</v>
      </c>
      <c r="N13" s="556" t="s">
        <v>494</v>
      </c>
      <c r="O13" s="614">
        <v>1410386</v>
      </c>
      <c r="P13" s="615">
        <v>1331403</v>
      </c>
      <c r="Q13" s="616">
        <v>0.94</v>
      </c>
      <c r="R13" s="607" t="s">
        <v>1155</v>
      </c>
    </row>
    <row r="14" spans="1:18" ht="106.5" customHeight="1" x14ac:dyDescent="0.2">
      <c r="A14" s="609"/>
      <c r="B14" s="610"/>
      <c r="C14" s="611"/>
      <c r="D14" s="611"/>
      <c r="E14" s="557"/>
      <c r="F14" s="557"/>
      <c r="G14" s="562"/>
      <c r="H14" s="563"/>
      <c r="I14" s="563"/>
      <c r="J14" s="563"/>
      <c r="K14" s="441" t="s">
        <v>469</v>
      </c>
      <c r="L14" s="587"/>
      <c r="M14" s="321" t="s">
        <v>547</v>
      </c>
      <c r="N14" s="556"/>
      <c r="O14" s="614"/>
      <c r="P14" s="548"/>
      <c r="Q14" s="616"/>
      <c r="R14" s="607"/>
    </row>
    <row r="15" spans="1:18" ht="106.9" customHeight="1" x14ac:dyDescent="0.2">
      <c r="A15" s="609"/>
      <c r="B15" s="610"/>
      <c r="C15" s="611"/>
      <c r="D15" s="611"/>
      <c r="E15" s="557"/>
      <c r="F15" s="557"/>
      <c r="G15" s="562"/>
      <c r="H15" s="563"/>
      <c r="I15" s="563"/>
      <c r="J15" s="563"/>
      <c r="K15" s="441" t="s">
        <v>470</v>
      </c>
      <c r="L15" s="587"/>
      <c r="M15" s="321" t="s">
        <v>547</v>
      </c>
      <c r="N15" s="556"/>
      <c r="O15" s="614"/>
      <c r="P15" s="548"/>
      <c r="Q15" s="616"/>
      <c r="R15" s="607"/>
    </row>
    <row r="16" spans="1:18" ht="73.5" customHeight="1" x14ac:dyDescent="0.2">
      <c r="A16" s="609"/>
      <c r="B16" s="610"/>
      <c r="C16" s="611"/>
      <c r="D16" s="611"/>
      <c r="E16" s="557"/>
      <c r="F16" s="557"/>
      <c r="G16" s="562"/>
      <c r="H16" s="563"/>
      <c r="I16" s="563"/>
      <c r="J16" s="563"/>
      <c r="K16" s="441" t="s">
        <v>471</v>
      </c>
      <c r="L16" s="587"/>
      <c r="M16" s="321" t="s">
        <v>547</v>
      </c>
      <c r="N16" s="556"/>
      <c r="O16" s="614"/>
      <c r="P16" s="548"/>
      <c r="Q16" s="616"/>
      <c r="R16" s="607"/>
    </row>
    <row r="17" spans="1:18" ht="69.599999999999994" customHeight="1" x14ac:dyDescent="0.2">
      <c r="A17" s="609"/>
      <c r="B17" s="610"/>
      <c r="C17" s="611"/>
      <c r="D17" s="611"/>
      <c r="E17" s="557"/>
      <c r="F17" s="557"/>
      <c r="G17" s="562"/>
      <c r="H17" s="563"/>
      <c r="I17" s="563"/>
      <c r="J17" s="563"/>
      <c r="K17" s="441" t="s">
        <v>472</v>
      </c>
      <c r="L17" s="587"/>
      <c r="M17" s="321" t="s">
        <v>547</v>
      </c>
      <c r="N17" s="556"/>
      <c r="O17" s="614"/>
      <c r="P17" s="548"/>
      <c r="Q17" s="616"/>
      <c r="R17" s="607"/>
    </row>
    <row r="18" spans="1:18" ht="82.15" customHeight="1" x14ac:dyDescent="0.2">
      <c r="A18" s="609"/>
      <c r="B18" s="610"/>
      <c r="C18" s="611"/>
      <c r="D18" s="611"/>
      <c r="E18" s="557"/>
      <c r="F18" s="557"/>
      <c r="G18" s="562"/>
      <c r="H18" s="563"/>
      <c r="I18" s="563"/>
      <c r="J18" s="563"/>
      <c r="K18" s="441" t="s">
        <v>473</v>
      </c>
      <c r="L18" s="587"/>
      <c r="M18" s="321" t="s">
        <v>547</v>
      </c>
      <c r="N18" s="556"/>
      <c r="O18" s="614"/>
      <c r="P18" s="548"/>
      <c r="Q18" s="616"/>
      <c r="R18" s="607"/>
    </row>
    <row r="19" spans="1:18" ht="82.15" customHeight="1" x14ac:dyDescent="0.2">
      <c r="A19" s="609"/>
      <c r="B19" s="610"/>
      <c r="C19" s="611"/>
      <c r="D19" s="611"/>
      <c r="E19" s="557"/>
      <c r="F19" s="557"/>
      <c r="G19" s="562"/>
      <c r="H19" s="563"/>
      <c r="I19" s="563"/>
      <c r="J19" s="563"/>
      <c r="K19" s="441" t="s">
        <v>843</v>
      </c>
      <c r="L19" s="587"/>
      <c r="M19" s="150">
        <v>45263</v>
      </c>
      <c r="N19" s="556"/>
      <c r="O19" s="614"/>
      <c r="P19" s="548"/>
      <c r="Q19" s="616"/>
      <c r="R19" s="607"/>
    </row>
    <row r="20" spans="1:18" ht="75" customHeight="1" x14ac:dyDescent="0.2">
      <c r="A20" s="609"/>
      <c r="B20" s="610"/>
      <c r="C20" s="611"/>
      <c r="D20" s="611"/>
      <c r="E20" s="557"/>
      <c r="F20" s="557"/>
      <c r="G20" s="562"/>
      <c r="H20" s="563"/>
      <c r="I20" s="563"/>
      <c r="J20" s="563"/>
      <c r="K20" s="441" t="s">
        <v>474</v>
      </c>
      <c r="L20" s="587"/>
      <c r="M20" s="321" t="s">
        <v>547</v>
      </c>
      <c r="N20" s="556"/>
      <c r="O20" s="614"/>
      <c r="P20" s="548"/>
      <c r="Q20" s="616"/>
      <c r="R20" s="607"/>
    </row>
    <row r="21" spans="1:18" ht="75" customHeight="1" x14ac:dyDescent="0.2">
      <c r="A21" s="609"/>
      <c r="B21" s="610"/>
      <c r="C21" s="611"/>
      <c r="D21" s="611"/>
      <c r="E21" s="557"/>
      <c r="F21" s="557"/>
      <c r="G21" s="562"/>
      <c r="H21" s="563"/>
      <c r="I21" s="563"/>
      <c r="J21" s="563"/>
      <c r="K21" s="441" t="s">
        <v>475</v>
      </c>
      <c r="L21" s="587"/>
      <c r="M21" s="321" t="s">
        <v>547</v>
      </c>
      <c r="N21" s="556"/>
      <c r="O21" s="614"/>
      <c r="P21" s="548"/>
      <c r="Q21" s="616"/>
      <c r="R21" s="607"/>
    </row>
    <row r="22" spans="1:18" ht="66" customHeight="1" x14ac:dyDescent="0.2">
      <c r="A22" s="609"/>
      <c r="B22" s="610"/>
      <c r="C22" s="611"/>
      <c r="D22" s="611"/>
      <c r="E22" s="557"/>
      <c r="F22" s="557"/>
      <c r="G22" s="562"/>
      <c r="H22" s="563"/>
      <c r="I22" s="563"/>
      <c r="J22" s="563"/>
      <c r="K22" s="441" t="s">
        <v>476</v>
      </c>
      <c r="L22" s="587"/>
      <c r="M22" s="321" t="s">
        <v>547</v>
      </c>
      <c r="N22" s="556"/>
      <c r="O22" s="614"/>
      <c r="P22" s="548"/>
      <c r="Q22" s="616"/>
      <c r="R22" s="607"/>
    </row>
    <row r="23" spans="1:18" ht="69.75" customHeight="1" x14ac:dyDescent="0.2">
      <c r="A23" s="609"/>
      <c r="B23" s="610"/>
      <c r="C23" s="611"/>
      <c r="D23" s="611"/>
      <c r="E23" s="557"/>
      <c r="F23" s="557"/>
      <c r="G23" s="562" t="s">
        <v>477</v>
      </c>
      <c r="H23" s="563" t="s">
        <v>511</v>
      </c>
      <c r="I23" s="563" t="s">
        <v>864</v>
      </c>
      <c r="J23" s="563" t="s">
        <v>1206</v>
      </c>
      <c r="K23" s="441" t="s">
        <v>478</v>
      </c>
      <c r="L23" s="441" t="s">
        <v>172</v>
      </c>
      <c r="M23" s="321" t="s">
        <v>547</v>
      </c>
      <c r="N23" s="556"/>
      <c r="O23" s="614"/>
      <c r="P23" s="548"/>
      <c r="Q23" s="616"/>
      <c r="R23" s="607"/>
    </row>
    <row r="24" spans="1:18" ht="65.25" customHeight="1" x14ac:dyDescent="0.2">
      <c r="A24" s="609"/>
      <c r="B24" s="610"/>
      <c r="C24" s="611"/>
      <c r="D24" s="611"/>
      <c r="E24" s="557"/>
      <c r="F24" s="557"/>
      <c r="G24" s="618"/>
      <c r="H24" s="617"/>
      <c r="I24" s="617"/>
      <c r="J24" s="563"/>
      <c r="K24" s="441" t="s">
        <v>516</v>
      </c>
      <c r="L24" s="441" t="s">
        <v>172</v>
      </c>
      <c r="M24" s="321" t="s">
        <v>547</v>
      </c>
      <c r="N24" s="556"/>
      <c r="O24" s="614"/>
      <c r="P24" s="548"/>
      <c r="Q24" s="616"/>
      <c r="R24" s="607"/>
    </row>
    <row r="25" spans="1:18" ht="64.5" customHeight="1" x14ac:dyDescent="0.2">
      <c r="A25" s="609"/>
      <c r="B25" s="610"/>
      <c r="C25" s="611"/>
      <c r="D25" s="611"/>
      <c r="E25" s="557"/>
      <c r="F25" s="557"/>
      <c r="G25" s="618"/>
      <c r="H25" s="617"/>
      <c r="I25" s="617"/>
      <c r="J25" s="563"/>
      <c r="K25" s="441" t="s">
        <v>479</v>
      </c>
      <c r="L25" s="441" t="s">
        <v>466</v>
      </c>
      <c r="M25" s="321" t="s">
        <v>547</v>
      </c>
      <c r="N25" s="556"/>
      <c r="O25" s="614"/>
      <c r="P25" s="548"/>
      <c r="Q25" s="616"/>
      <c r="R25" s="607"/>
    </row>
    <row r="26" spans="1:18" ht="80.45" customHeight="1" x14ac:dyDescent="0.2">
      <c r="A26" s="609"/>
      <c r="B26" s="610"/>
      <c r="C26" s="611"/>
      <c r="D26" s="611"/>
      <c r="E26" s="557"/>
      <c r="F26" s="557"/>
      <c r="G26" s="618"/>
      <c r="H26" s="617"/>
      <c r="I26" s="617"/>
      <c r="J26" s="563"/>
      <c r="K26" s="441" t="s">
        <v>480</v>
      </c>
      <c r="L26" s="441" t="s">
        <v>172</v>
      </c>
      <c r="M26" s="321" t="s">
        <v>547</v>
      </c>
      <c r="N26" s="556"/>
      <c r="O26" s="614"/>
      <c r="P26" s="548"/>
      <c r="Q26" s="616"/>
      <c r="R26" s="607"/>
    </row>
    <row r="27" spans="1:18" ht="72" customHeight="1" x14ac:dyDescent="0.2">
      <c r="A27" s="609"/>
      <c r="B27" s="610"/>
      <c r="C27" s="611"/>
      <c r="D27" s="611"/>
      <c r="E27" s="557"/>
      <c r="F27" s="557"/>
      <c r="G27" s="618"/>
      <c r="H27" s="617"/>
      <c r="I27" s="617"/>
      <c r="J27" s="563"/>
      <c r="K27" s="441" t="s">
        <v>481</v>
      </c>
      <c r="L27" s="441" t="s">
        <v>466</v>
      </c>
      <c r="M27" s="321" t="s">
        <v>547</v>
      </c>
      <c r="N27" s="556"/>
      <c r="O27" s="614"/>
      <c r="P27" s="548"/>
      <c r="Q27" s="616"/>
      <c r="R27" s="607"/>
    </row>
    <row r="28" spans="1:18" ht="81" customHeight="1" x14ac:dyDescent="0.2">
      <c r="A28" s="609"/>
      <c r="B28" s="610"/>
      <c r="C28" s="611"/>
      <c r="D28" s="611"/>
      <c r="E28" s="557"/>
      <c r="F28" s="557"/>
      <c r="G28" s="618"/>
      <c r="H28" s="617"/>
      <c r="I28" s="617"/>
      <c r="J28" s="563"/>
      <c r="K28" s="441" t="s">
        <v>844</v>
      </c>
      <c r="L28" s="441" t="s">
        <v>466</v>
      </c>
      <c r="M28" s="321" t="s">
        <v>547</v>
      </c>
      <c r="N28" s="556"/>
      <c r="O28" s="614"/>
      <c r="P28" s="548"/>
      <c r="Q28" s="616"/>
      <c r="R28" s="607"/>
    </row>
    <row r="29" spans="1:18" ht="93.75" customHeight="1" x14ac:dyDescent="0.2">
      <c r="A29" s="609"/>
      <c r="B29" s="610"/>
      <c r="C29" s="611"/>
      <c r="D29" s="611"/>
      <c r="E29" s="557"/>
      <c r="F29" s="557"/>
      <c r="G29" s="618"/>
      <c r="H29" s="617"/>
      <c r="I29" s="617"/>
      <c r="J29" s="563"/>
      <c r="K29" s="441" t="s">
        <v>482</v>
      </c>
      <c r="L29" s="441" t="s">
        <v>172</v>
      </c>
      <c r="M29" s="321" t="s">
        <v>547</v>
      </c>
      <c r="N29" s="556"/>
      <c r="O29" s="614"/>
      <c r="P29" s="548"/>
      <c r="Q29" s="616"/>
      <c r="R29" s="607"/>
    </row>
    <row r="30" spans="1:18" ht="63.75" customHeight="1" x14ac:dyDescent="0.2">
      <c r="A30" s="609"/>
      <c r="B30" s="610"/>
      <c r="C30" s="611"/>
      <c r="D30" s="611"/>
      <c r="E30" s="557"/>
      <c r="F30" s="557"/>
      <c r="G30" s="562" t="s">
        <v>483</v>
      </c>
      <c r="H30" s="563" t="s">
        <v>515</v>
      </c>
      <c r="I30" s="563" t="s">
        <v>1207</v>
      </c>
      <c r="J30" s="563" t="s">
        <v>1208</v>
      </c>
      <c r="K30" s="441" t="s">
        <v>484</v>
      </c>
      <c r="L30" s="441" t="s">
        <v>466</v>
      </c>
      <c r="M30" s="321" t="s">
        <v>547</v>
      </c>
      <c r="N30" s="556"/>
      <c r="O30" s="614"/>
      <c r="P30" s="548"/>
      <c r="Q30" s="616"/>
      <c r="R30" s="607"/>
    </row>
    <row r="31" spans="1:18" ht="56.25" customHeight="1" x14ac:dyDescent="0.2">
      <c r="A31" s="609"/>
      <c r="B31" s="610"/>
      <c r="C31" s="611"/>
      <c r="D31" s="611"/>
      <c r="E31" s="557"/>
      <c r="F31" s="557"/>
      <c r="G31" s="618"/>
      <c r="H31" s="617"/>
      <c r="I31" s="617"/>
      <c r="J31" s="563"/>
      <c r="K31" s="441" t="s">
        <v>485</v>
      </c>
      <c r="L31" s="441" t="s">
        <v>466</v>
      </c>
      <c r="M31" s="321" t="s">
        <v>547</v>
      </c>
      <c r="N31" s="556"/>
      <c r="O31" s="614"/>
      <c r="P31" s="548"/>
      <c r="Q31" s="616"/>
      <c r="R31" s="607"/>
    </row>
    <row r="32" spans="1:18" ht="222.75" customHeight="1" x14ac:dyDescent="0.2">
      <c r="A32" s="621">
        <v>15</v>
      </c>
      <c r="B32" s="561" t="s">
        <v>486</v>
      </c>
      <c r="C32" s="561" t="s">
        <v>487</v>
      </c>
      <c r="D32" s="561"/>
      <c r="E32" s="561" t="s">
        <v>172</v>
      </c>
      <c r="F32" s="438" t="s">
        <v>1102</v>
      </c>
      <c r="G32" s="445" t="s">
        <v>517</v>
      </c>
      <c r="H32" s="440" t="s">
        <v>300</v>
      </c>
      <c r="I32" s="440" t="s">
        <v>749</v>
      </c>
      <c r="J32" s="440" t="s">
        <v>821</v>
      </c>
      <c r="K32" s="444" t="s">
        <v>845</v>
      </c>
      <c r="L32" s="444" t="s">
        <v>1103</v>
      </c>
      <c r="M32" s="443" t="s">
        <v>547</v>
      </c>
      <c r="N32" s="452" t="s">
        <v>488</v>
      </c>
      <c r="O32" s="419">
        <v>1222616</v>
      </c>
      <c r="P32" s="198">
        <v>1217440</v>
      </c>
      <c r="Q32" s="442">
        <v>1</v>
      </c>
      <c r="R32" s="439"/>
    </row>
    <row r="33" spans="1:18" ht="202.5" customHeight="1" x14ac:dyDescent="0.2">
      <c r="A33" s="581"/>
      <c r="B33" s="557"/>
      <c r="C33" s="557"/>
      <c r="D33" s="557"/>
      <c r="E33" s="557"/>
      <c r="F33" s="306" t="s">
        <v>1104</v>
      </c>
      <c r="G33" s="307" t="s">
        <v>489</v>
      </c>
      <c r="H33" s="308" t="s">
        <v>512</v>
      </c>
      <c r="I33" s="308" t="s">
        <v>821</v>
      </c>
      <c r="J33" s="308" t="s">
        <v>821</v>
      </c>
      <c r="K33" s="311" t="s">
        <v>490</v>
      </c>
      <c r="L33" s="311" t="s">
        <v>1103</v>
      </c>
      <c r="M33" s="321" t="s">
        <v>547</v>
      </c>
      <c r="N33" s="305" t="s">
        <v>491</v>
      </c>
      <c r="O33" s="314">
        <v>305262</v>
      </c>
      <c r="P33" s="189">
        <v>305262</v>
      </c>
      <c r="Q33" s="405">
        <v>1</v>
      </c>
      <c r="R33" s="304"/>
    </row>
    <row r="34" spans="1:18" ht="105" customHeight="1" x14ac:dyDescent="0.2">
      <c r="A34" s="581"/>
      <c r="B34" s="557"/>
      <c r="C34" s="557"/>
      <c r="D34" s="557"/>
      <c r="E34" s="557"/>
      <c r="F34" s="306" t="s">
        <v>1105</v>
      </c>
      <c r="G34" s="307" t="s">
        <v>846</v>
      </c>
      <c r="H34" s="168" t="s">
        <v>847</v>
      </c>
      <c r="I34" s="308" t="s">
        <v>821</v>
      </c>
      <c r="J34" s="308" t="s">
        <v>858</v>
      </c>
      <c r="K34" s="311" t="s">
        <v>848</v>
      </c>
      <c r="L34" s="311" t="s">
        <v>1103</v>
      </c>
      <c r="M34" s="321" t="s">
        <v>547</v>
      </c>
      <c r="N34" s="305" t="s">
        <v>494</v>
      </c>
      <c r="O34" s="406">
        <v>10000</v>
      </c>
      <c r="P34" s="333">
        <v>1000</v>
      </c>
      <c r="Q34" s="405">
        <v>0.1</v>
      </c>
      <c r="R34" s="323" t="s">
        <v>1106</v>
      </c>
    </row>
    <row r="35" spans="1:18" ht="84.75" customHeight="1" x14ac:dyDescent="0.2">
      <c r="A35" s="581"/>
      <c r="B35" s="557"/>
      <c r="C35" s="557"/>
      <c r="D35" s="557"/>
      <c r="E35" s="557"/>
      <c r="F35" s="559" t="s">
        <v>1107</v>
      </c>
      <c r="G35" s="619" t="s">
        <v>849</v>
      </c>
      <c r="H35" s="619" t="s">
        <v>850</v>
      </c>
      <c r="I35" s="619" t="s">
        <v>851</v>
      </c>
      <c r="J35" s="622" t="s">
        <v>1108</v>
      </c>
      <c r="K35" s="311" t="s">
        <v>1109</v>
      </c>
      <c r="L35" s="624" t="s">
        <v>1103</v>
      </c>
      <c r="M35" s="626" t="s">
        <v>547</v>
      </c>
      <c r="N35" s="305" t="s">
        <v>1110</v>
      </c>
      <c r="O35" s="266">
        <v>35219</v>
      </c>
      <c r="P35" s="189">
        <v>14367</v>
      </c>
      <c r="Q35" s="405">
        <v>0.40789999999999998</v>
      </c>
      <c r="R35" s="323" t="s">
        <v>1156</v>
      </c>
    </row>
    <row r="36" spans="1:18" ht="110.25" customHeight="1" x14ac:dyDescent="0.2">
      <c r="A36" s="581"/>
      <c r="B36" s="557"/>
      <c r="C36" s="557"/>
      <c r="D36" s="557"/>
      <c r="E36" s="557"/>
      <c r="F36" s="561"/>
      <c r="G36" s="620"/>
      <c r="H36" s="620"/>
      <c r="I36" s="620"/>
      <c r="J36" s="623"/>
      <c r="K36" s="142" t="s">
        <v>1111</v>
      </c>
      <c r="L36" s="625"/>
      <c r="M36" s="627"/>
      <c r="N36" s="407" t="s">
        <v>1112</v>
      </c>
      <c r="O36" s="266">
        <v>8200</v>
      </c>
      <c r="P36" s="333">
        <v>0</v>
      </c>
      <c r="Q36" s="408" t="s">
        <v>1113</v>
      </c>
      <c r="R36" s="85" t="s">
        <v>1114</v>
      </c>
    </row>
    <row r="37" spans="1:18" ht="169.5" customHeight="1" x14ac:dyDescent="0.2">
      <c r="A37" s="309">
        <v>16</v>
      </c>
      <c r="B37" s="306" t="s">
        <v>492</v>
      </c>
      <c r="C37" s="557" t="s">
        <v>493</v>
      </c>
      <c r="D37" s="557"/>
      <c r="E37" s="306" t="s">
        <v>172</v>
      </c>
      <c r="F37" s="306" t="s">
        <v>1115</v>
      </c>
      <c r="G37" s="307" t="s">
        <v>852</v>
      </c>
      <c r="H37" s="308" t="s">
        <v>300</v>
      </c>
      <c r="I37" s="308" t="s">
        <v>821</v>
      </c>
      <c r="J37" s="308" t="s">
        <v>821</v>
      </c>
      <c r="K37" s="311" t="s">
        <v>853</v>
      </c>
      <c r="L37" s="311" t="s">
        <v>1103</v>
      </c>
      <c r="M37" s="321" t="s">
        <v>547</v>
      </c>
      <c r="N37" s="305" t="s">
        <v>494</v>
      </c>
      <c r="O37" s="266">
        <v>10000</v>
      </c>
      <c r="P37" s="333">
        <v>0</v>
      </c>
      <c r="Q37" s="405">
        <v>0</v>
      </c>
      <c r="R37" s="323" t="s">
        <v>1157</v>
      </c>
    </row>
    <row r="38" spans="1:18" s="412" customFormat="1" ht="110.25" x14ac:dyDescent="0.2">
      <c r="A38" s="309">
        <v>17</v>
      </c>
      <c r="B38" s="306" t="s">
        <v>495</v>
      </c>
      <c r="C38" s="630" t="s">
        <v>496</v>
      </c>
      <c r="D38" s="631"/>
      <c r="E38" s="306" t="s">
        <v>172</v>
      </c>
      <c r="F38" s="312" t="s">
        <v>1116</v>
      </c>
      <c r="G38" s="313" t="s">
        <v>1158</v>
      </c>
      <c r="H38" s="308" t="s">
        <v>300</v>
      </c>
      <c r="I38" s="310" t="s">
        <v>1209</v>
      </c>
      <c r="J38" s="310" t="s">
        <v>1209</v>
      </c>
      <c r="K38" s="118" t="s">
        <v>653</v>
      </c>
      <c r="L38" s="311" t="s">
        <v>1103</v>
      </c>
      <c r="M38" s="321" t="s">
        <v>547</v>
      </c>
      <c r="N38" s="305" t="s">
        <v>497</v>
      </c>
      <c r="O38" s="409">
        <v>398169</v>
      </c>
      <c r="P38" s="410">
        <v>27465</v>
      </c>
      <c r="Q38" s="411">
        <v>7.0000000000000007E-2</v>
      </c>
      <c r="R38" s="85" t="s">
        <v>1117</v>
      </c>
    </row>
    <row r="39" spans="1:18" s="412" customFormat="1" ht="132.75" customHeight="1" x14ac:dyDescent="0.2">
      <c r="A39" s="632">
        <v>18</v>
      </c>
      <c r="B39" s="634" t="s">
        <v>498</v>
      </c>
      <c r="C39" s="636" t="s">
        <v>499</v>
      </c>
      <c r="D39" s="637"/>
      <c r="E39" s="634" t="s">
        <v>172</v>
      </c>
      <c r="F39" s="312" t="s">
        <v>1118</v>
      </c>
      <c r="G39" s="316" t="s">
        <v>500</v>
      </c>
      <c r="H39" s="316" t="s">
        <v>300</v>
      </c>
      <c r="I39" s="308" t="s">
        <v>749</v>
      </c>
      <c r="J39" s="308" t="s">
        <v>754</v>
      </c>
      <c r="K39" s="119" t="s">
        <v>654</v>
      </c>
      <c r="L39" s="311" t="s">
        <v>1103</v>
      </c>
      <c r="M39" s="321" t="s">
        <v>547</v>
      </c>
      <c r="N39" s="305" t="s">
        <v>494</v>
      </c>
      <c r="O39" s="266">
        <v>0</v>
      </c>
      <c r="P39" s="333">
        <v>0</v>
      </c>
      <c r="Q39" s="413" t="s">
        <v>1119</v>
      </c>
      <c r="R39" s="323" t="s">
        <v>1120</v>
      </c>
    </row>
    <row r="40" spans="1:18" ht="269.25" customHeight="1" x14ac:dyDescent="0.2">
      <c r="A40" s="633"/>
      <c r="B40" s="635"/>
      <c r="C40" s="638"/>
      <c r="D40" s="639"/>
      <c r="E40" s="635"/>
      <c r="F40" s="318" t="s">
        <v>1121</v>
      </c>
      <c r="G40" s="319" t="s">
        <v>1122</v>
      </c>
      <c r="H40" s="316" t="s">
        <v>1123</v>
      </c>
      <c r="I40" s="308" t="s">
        <v>1123</v>
      </c>
      <c r="J40" s="308" t="s">
        <v>905</v>
      </c>
      <c r="K40" s="119" t="s">
        <v>1124</v>
      </c>
      <c r="L40" s="311" t="s">
        <v>1103</v>
      </c>
      <c r="M40" s="321" t="s">
        <v>547</v>
      </c>
      <c r="N40" s="151" t="s">
        <v>1125</v>
      </c>
      <c r="O40" s="415">
        <v>12225</v>
      </c>
      <c r="P40" s="189">
        <v>0</v>
      </c>
      <c r="Q40" s="405">
        <v>0</v>
      </c>
      <c r="R40" s="323" t="s">
        <v>1126</v>
      </c>
    </row>
    <row r="41" spans="1:18" ht="111" customHeight="1" x14ac:dyDescent="0.2">
      <c r="A41" s="632">
        <v>20</v>
      </c>
      <c r="B41" s="634" t="s">
        <v>501</v>
      </c>
      <c r="C41" s="636" t="s">
        <v>499</v>
      </c>
      <c r="D41" s="637"/>
      <c r="E41" s="634" t="s">
        <v>172</v>
      </c>
      <c r="F41" s="634" t="s">
        <v>1159</v>
      </c>
      <c r="G41" s="645" t="s">
        <v>502</v>
      </c>
      <c r="H41" s="651" t="s">
        <v>300</v>
      </c>
      <c r="I41" s="582" t="s">
        <v>854</v>
      </c>
      <c r="J41" s="582" t="s">
        <v>854</v>
      </c>
      <c r="K41" s="628" t="s">
        <v>655</v>
      </c>
      <c r="L41" s="624" t="s">
        <v>1103</v>
      </c>
      <c r="M41" s="647" t="s">
        <v>547</v>
      </c>
      <c r="N41" s="151" t="s">
        <v>494</v>
      </c>
      <c r="O41" s="266">
        <v>0</v>
      </c>
      <c r="P41" s="333">
        <v>0</v>
      </c>
      <c r="Q41" s="413">
        <v>0</v>
      </c>
      <c r="R41" s="416" t="s">
        <v>1127</v>
      </c>
    </row>
    <row r="42" spans="1:18" ht="130.5" customHeight="1" x14ac:dyDescent="0.2">
      <c r="A42" s="633"/>
      <c r="B42" s="635"/>
      <c r="C42" s="638"/>
      <c r="D42" s="639"/>
      <c r="E42" s="635"/>
      <c r="F42" s="635"/>
      <c r="G42" s="646"/>
      <c r="H42" s="653"/>
      <c r="I42" s="584"/>
      <c r="J42" s="584"/>
      <c r="K42" s="629"/>
      <c r="L42" s="625"/>
      <c r="M42" s="648"/>
      <c r="N42" s="151" t="s">
        <v>1128</v>
      </c>
      <c r="O42" s="415">
        <v>77560</v>
      </c>
      <c r="P42" s="189">
        <v>39941</v>
      </c>
      <c r="Q42" s="304" t="s">
        <v>1129</v>
      </c>
      <c r="R42" s="345" t="s">
        <v>1130</v>
      </c>
    </row>
    <row r="43" spans="1:18" ht="318" customHeight="1" x14ac:dyDescent="0.2">
      <c r="A43" s="640">
        <v>55</v>
      </c>
      <c r="B43" s="634" t="s">
        <v>162</v>
      </c>
      <c r="C43" s="636" t="s">
        <v>163</v>
      </c>
      <c r="D43" s="637"/>
      <c r="E43" s="634" t="s">
        <v>172</v>
      </c>
      <c r="F43" s="317" t="s">
        <v>1131</v>
      </c>
      <c r="G43" s="315" t="s">
        <v>503</v>
      </c>
      <c r="H43" s="316" t="s">
        <v>513</v>
      </c>
      <c r="I43" s="316" t="s">
        <v>819</v>
      </c>
      <c r="J43" s="316" t="s">
        <v>819</v>
      </c>
      <c r="K43" s="321" t="s">
        <v>504</v>
      </c>
      <c r="L43" s="311" t="s">
        <v>1103</v>
      </c>
      <c r="M43" s="321" t="s">
        <v>547</v>
      </c>
      <c r="N43" s="151" t="s">
        <v>505</v>
      </c>
      <c r="O43" s="417">
        <v>1000225</v>
      </c>
      <c r="P43" s="189">
        <v>782200</v>
      </c>
      <c r="Q43" s="247">
        <v>0.78200000000000003</v>
      </c>
      <c r="R43" s="323" t="s">
        <v>1132</v>
      </c>
    </row>
    <row r="44" spans="1:18" ht="126" customHeight="1" x14ac:dyDescent="0.2">
      <c r="A44" s="641"/>
      <c r="B44" s="642"/>
      <c r="C44" s="643"/>
      <c r="D44" s="644"/>
      <c r="E44" s="642"/>
      <c r="F44" s="634" t="s">
        <v>1133</v>
      </c>
      <c r="G44" s="315" t="s">
        <v>506</v>
      </c>
      <c r="H44" s="316" t="s">
        <v>514</v>
      </c>
      <c r="I44" s="316" t="s">
        <v>855</v>
      </c>
      <c r="J44" s="316" t="s">
        <v>855</v>
      </c>
      <c r="K44" s="321" t="s">
        <v>656</v>
      </c>
      <c r="L44" s="311" t="s">
        <v>1103</v>
      </c>
      <c r="M44" s="117" t="s">
        <v>547</v>
      </c>
      <c r="N44" s="116" t="s">
        <v>494</v>
      </c>
      <c r="O44" s="266">
        <v>1358160.2999999998</v>
      </c>
      <c r="P44" s="418">
        <v>1023460</v>
      </c>
      <c r="Q44" s="405">
        <v>0.75</v>
      </c>
      <c r="R44" s="85" t="s">
        <v>1134</v>
      </c>
    </row>
    <row r="45" spans="1:18" ht="78.75" customHeight="1" x14ac:dyDescent="0.2">
      <c r="A45" s="641"/>
      <c r="B45" s="642"/>
      <c r="C45" s="643"/>
      <c r="D45" s="644"/>
      <c r="E45" s="642"/>
      <c r="F45" s="642"/>
      <c r="G45" s="315" t="s">
        <v>916</v>
      </c>
      <c r="H45" s="316" t="s">
        <v>917</v>
      </c>
      <c r="I45" s="316" t="s">
        <v>918</v>
      </c>
      <c r="J45" s="316" t="s">
        <v>1210</v>
      </c>
      <c r="K45" s="117" t="s">
        <v>662</v>
      </c>
      <c r="L45" s="321" t="s">
        <v>461</v>
      </c>
      <c r="M45" s="117" t="s">
        <v>547</v>
      </c>
      <c r="N45" s="151" t="s">
        <v>663</v>
      </c>
      <c r="O45" s="419">
        <v>1876793</v>
      </c>
      <c r="P45" s="189">
        <v>1526971</v>
      </c>
      <c r="Q45" s="405">
        <v>0.81</v>
      </c>
      <c r="R45" s="323" t="s">
        <v>1135</v>
      </c>
    </row>
    <row r="46" spans="1:18" ht="77.25" customHeight="1" x14ac:dyDescent="0.2">
      <c r="A46" s="641"/>
      <c r="B46" s="642"/>
      <c r="C46" s="643"/>
      <c r="D46" s="644"/>
      <c r="E46" s="642"/>
      <c r="F46" s="635"/>
      <c r="G46" s="315" t="s">
        <v>919</v>
      </c>
      <c r="H46" s="316" t="s">
        <v>920</v>
      </c>
      <c r="I46" s="316" t="s">
        <v>921</v>
      </c>
      <c r="J46" s="316">
        <v>25</v>
      </c>
      <c r="K46" s="321" t="s">
        <v>507</v>
      </c>
      <c r="L46" s="321" t="s">
        <v>922</v>
      </c>
      <c r="M46" s="117" t="s">
        <v>547</v>
      </c>
      <c r="N46" s="151" t="s">
        <v>663</v>
      </c>
      <c r="O46" s="314">
        <v>2212258.4</v>
      </c>
      <c r="P46" s="189">
        <v>1626770</v>
      </c>
      <c r="Q46" s="405">
        <f>P46/O46</f>
        <v>0.73534357469272127</v>
      </c>
      <c r="R46" s="323" t="s">
        <v>1150</v>
      </c>
    </row>
    <row r="47" spans="1:18" ht="114.75" customHeight="1" x14ac:dyDescent="0.2">
      <c r="A47" s="641"/>
      <c r="B47" s="642"/>
      <c r="C47" s="643"/>
      <c r="D47" s="644"/>
      <c r="E47" s="642"/>
      <c r="F47" s="634" t="s">
        <v>1138</v>
      </c>
      <c r="G47" s="315" t="s">
        <v>923</v>
      </c>
      <c r="H47" s="316" t="s">
        <v>924</v>
      </c>
      <c r="I47" s="316" t="s">
        <v>925</v>
      </c>
      <c r="J47" s="316" t="s">
        <v>925</v>
      </c>
      <c r="K47" s="321" t="s">
        <v>664</v>
      </c>
      <c r="L47" s="321" t="s">
        <v>172</v>
      </c>
      <c r="M47" s="117" t="s">
        <v>547</v>
      </c>
      <c r="N47" s="116" t="s">
        <v>494</v>
      </c>
      <c r="O47" s="314">
        <v>1129237</v>
      </c>
      <c r="P47" s="189">
        <v>945832</v>
      </c>
      <c r="Q47" s="405">
        <v>0.84</v>
      </c>
      <c r="R47" s="323" t="s">
        <v>1136</v>
      </c>
    </row>
    <row r="48" spans="1:18" ht="97.5" customHeight="1" x14ac:dyDescent="0.2">
      <c r="A48" s="641"/>
      <c r="B48" s="642"/>
      <c r="C48" s="643"/>
      <c r="D48" s="644"/>
      <c r="E48" s="642"/>
      <c r="F48" s="642"/>
      <c r="G48" s="315" t="s">
        <v>926</v>
      </c>
      <c r="H48" s="316" t="s">
        <v>927</v>
      </c>
      <c r="I48" s="316" t="s">
        <v>928</v>
      </c>
      <c r="J48" s="316">
        <v>86.8</v>
      </c>
      <c r="K48" s="321" t="s">
        <v>929</v>
      </c>
      <c r="L48" s="321" t="s">
        <v>172</v>
      </c>
      <c r="M48" s="117" t="s">
        <v>547</v>
      </c>
      <c r="N48" s="116" t="s">
        <v>494</v>
      </c>
      <c r="O48" s="314">
        <v>10815083</v>
      </c>
      <c r="P48" s="189">
        <v>10635845</v>
      </c>
      <c r="Q48" s="405">
        <f>P48/O48</f>
        <v>0.98342703426316747</v>
      </c>
      <c r="R48" s="323" t="s">
        <v>1137</v>
      </c>
    </row>
    <row r="49" spans="1:18" s="412" customFormat="1" ht="248.25" customHeight="1" x14ac:dyDescent="0.2">
      <c r="A49" s="641"/>
      <c r="B49" s="642"/>
      <c r="C49" s="643"/>
      <c r="D49" s="644"/>
      <c r="E49" s="642"/>
      <c r="F49" s="635"/>
      <c r="G49" s="315" t="s">
        <v>508</v>
      </c>
      <c r="H49" s="316" t="s">
        <v>657</v>
      </c>
      <c r="I49" s="316" t="s">
        <v>851</v>
      </c>
      <c r="J49" s="316" t="s">
        <v>819</v>
      </c>
      <c r="K49" s="321" t="s">
        <v>658</v>
      </c>
      <c r="L49" s="321" t="s">
        <v>172</v>
      </c>
      <c r="M49" s="117" t="s">
        <v>547</v>
      </c>
      <c r="N49" s="116" t="s">
        <v>665</v>
      </c>
      <c r="O49" s="420">
        <v>576713</v>
      </c>
      <c r="P49" s="128">
        <v>576559</v>
      </c>
      <c r="Q49" s="247">
        <v>1</v>
      </c>
      <c r="R49" s="304"/>
    </row>
    <row r="50" spans="1:18" ht="348" customHeight="1" x14ac:dyDescent="0.2">
      <c r="A50" s="641"/>
      <c r="B50" s="642"/>
      <c r="C50" s="643"/>
      <c r="D50" s="644"/>
      <c r="E50" s="642"/>
      <c r="F50" s="634" t="s">
        <v>1151</v>
      </c>
      <c r="G50" s="315" t="s">
        <v>659</v>
      </c>
      <c r="H50" s="316" t="s">
        <v>1211</v>
      </c>
      <c r="I50" s="316" t="s">
        <v>754</v>
      </c>
      <c r="J50" s="316" t="s">
        <v>821</v>
      </c>
      <c r="K50" s="321" t="s">
        <v>660</v>
      </c>
      <c r="L50" s="321" t="s">
        <v>172</v>
      </c>
      <c r="M50" s="117" t="s">
        <v>547</v>
      </c>
      <c r="N50" s="151" t="s">
        <v>666</v>
      </c>
      <c r="O50" s="314">
        <v>7965</v>
      </c>
      <c r="P50" s="128">
        <v>7964</v>
      </c>
      <c r="Q50" s="247">
        <v>1</v>
      </c>
      <c r="R50" s="304"/>
    </row>
    <row r="51" spans="1:18" ht="67.5" customHeight="1" x14ac:dyDescent="0.2">
      <c r="A51" s="641"/>
      <c r="B51" s="642"/>
      <c r="C51" s="643"/>
      <c r="D51" s="644"/>
      <c r="E51" s="642"/>
      <c r="F51" s="642"/>
      <c r="G51" s="645" t="s">
        <v>930</v>
      </c>
      <c r="H51" s="651" t="s">
        <v>806</v>
      </c>
      <c r="I51" s="651" t="s">
        <v>931</v>
      </c>
      <c r="J51" s="320" t="s">
        <v>1212</v>
      </c>
      <c r="K51" s="647" t="s">
        <v>661</v>
      </c>
      <c r="L51" s="647" t="s">
        <v>172</v>
      </c>
      <c r="M51" s="647" t="s">
        <v>547</v>
      </c>
      <c r="N51" s="116" t="s">
        <v>667</v>
      </c>
      <c r="O51" s="420">
        <v>3107545</v>
      </c>
      <c r="P51" s="189">
        <v>3107545</v>
      </c>
      <c r="Q51" s="405">
        <v>1</v>
      </c>
      <c r="R51" s="304"/>
    </row>
    <row r="52" spans="1:18" ht="58.5" customHeight="1" x14ac:dyDescent="0.2">
      <c r="A52" s="641"/>
      <c r="B52" s="635"/>
      <c r="C52" s="638"/>
      <c r="D52" s="639"/>
      <c r="E52" s="635"/>
      <c r="F52" s="635"/>
      <c r="G52" s="646"/>
      <c r="H52" s="652"/>
      <c r="I52" s="652"/>
      <c r="J52" s="414" t="s">
        <v>821</v>
      </c>
      <c r="K52" s="648"/>
      <c r="L52" s="648"/>
      <c r="M52" s="648"/>
      <c r="N52" s="116" t="s">
        <v>668</v>
      </c>
      <c r="O52" s="420">
        <v>3027843</v>
      </c>
      <c r="P52" s="189">
        <v>2876553</v>
      </c>
      <c r="Q52" s="405">
        <v>0.95</v>
      </c>
      <c r="R52" s="323" t="s">
        <v>1149</v>
      </c>
    </row>
    <row r="53" spans="1:18" ht="31.5" customHeight="1" x14ac:dyDescent="0.2">
      <c r="A53" s="120"/>
      <c r="B53" s="649"/>
      <c r="C53" s="650"/>
      <c r="D53" s="650"/>
      <c r="E53" s="650"/>
      <c r="F53" s="650"/>
      <c r="G53" s="650"/>
      <c r="H53" s="650"/>
      <c r="I53" s="650"/>
      <c r="J53" s="650"/>
      <c r="K53" s="650"/>
      <c r="L53" s="650"/>
      <c r="M53" s="650"/>
      <c r="N53" s="650"/>
      <c r="O53" s="650"/>
    </row>
    <row r="55" spans="1:18" x14ac:dyDescent="0.2">
      <c r="O55" s="100"/>
    </row>
  </sheetData>
  <mergeCells count="84">
    <mergeCell ref="G51:G52"/>
    <mergeCell ref="L51:L52"/>
    <mergeCell ref="M51:M52"/>
    <mergeCell ref="B53:O53"/>
    <mergeCell ref="F4:F12"/>
    <mergeCell ref="F44:F46"/>
    <mergeCell ref="F47:F49"/>
    <mergeCell ref="F50:F52"/>
    <mergeCell ref="L41:L42"/>
    <mergeCell ref="M41:M42"/>
    <mergeCell ref="H51:H52"/>
    <mergeCell ref="I51:I52"/>
    <mergeCell ref="K51:K52"/>
    <mergeCell ref="F41:F42"/>
    <mergeCell ref="G41:G42"/>
    <mergeCell ref="H41:H42"/>
    <mergeCell ref="A41:A42"/>
    <mergeCell ref="B41:B42"/>
    <mergeCell ref="C41:D42"/>
    <mergeCell ref="E41:E42"/>
    <mergeCell ref="A43:A52"/>
    <mergeCell ref="B43:B52"/>
    <mergeCell ref="C43:D52"/>
    <mergeCell ref="E43:E52"/>
    <mergeCell ref="C38:D38"/>
    <mergeCell ref="A39:A40"/>
    <mergeCell ref="B39:B40"/>
    <mergeCell ref="C39:D40"/>
    <mergeCell ref="E39:E40"/>
    <mergeCell ref="I35:I36"/>
    <mergeCell ref="J35:J36"/>
    <mergeCell ref="L35:L36"/>
    <mergeCell ref="M35:M36"/>
    <mergeCell ref="J41:J42"/>
    <mergeCell ref="K41:K42"/>
    <mergeCell ref="I41:I42"/>
    <mergeCell ref="C37:D37"/>
    <mergeCell ref="A32:A36"/>
    <mergeCell ref="B32:B36"/>
    <mergeCell ref="C32:D36"/>
    <mergeCell ref="E32:E36"/>
    <mergeCell ref="F35:F36"/>
    <mergeCell ref="G35:G36"/>
    <mergeCell ref="G23:G29"/>
    <mergeCell ref="H23:H29"/>
    <mergeCell ref="H35:H36"/>
    <mergeCell ref="E13:E31"/>
    <mergeCell ref="I23:I29"/>
    <mergeCell ref="J23:J29"/>
    <mergeCell ref="G30:G31"/>
    <mergeCell ref="H30:H31"/>
    <mergeCell ref="I30:I31"/>
    <mergeCell ref="J30:J31"/>
    <mergeCell ref="L13:L22"/>
    <mergeCell ref="N13:N31"/>
    <mergeCell ref="O13:O31"/>
    <mergeCell ref="P13:P31"/>
    <mergeCell ref="Q13:Q31"/>
    <mergeCell ref="R13:R31"/>
    <mergeCell ref="R4:R12"/>
    <mergeCell ref="A13:A31"/>
    <mergeCell ref="B13:B31"/>
    <mergeCell ref="C13:D31"/>
    <mergeCell ref="F13:F31"/>
    <mergeCell ref="G13:G22"/>
    <mergeCell ref="H13:H22"/>
    <mergeCell ref="I13:I22"/>
    <mergeCell ref="J13:J22"/>
    <mergeCell ref="J4:J12"/>
    <mergeCell ref="L4:L12"/>
    <mergeCell ref="N4:N12"/>
    <mergeCell ref="O4:O12"/>
    <mergeCell ref="P4:P12"/>
    <mergeCell ref="Q4:Q12"/>
    <mergeCell ref="A1:R1"/>
    <mergeCell ref="A2:R2"/>
    <mergeCell ref="C3:D3"/>
    <mergeCell ref="A4:A12"/>
    <mergeCell ref="B4:B12"/>
    <mergeCell ref="C4:D12"/>
    <mergeCell ref="E4:E12"/>
    <mergeCell ref="G4:G12"/>
    <mergeCell ref="H4:H12"/>
    <mergeCell ref="I4:I12"/>
  </mergeCells>
  <pageMargins left="0.70866141732283472" right="0.70866141732283472" top="0.74803149606299213" bottom="0.74803149606299213" header="0.31496062992125984" footer="0.31496062992125984"/>
  <pageSetup paperSize="8" scale="31" firstPageNumber="12" fitToHeight="0" orientation="landscape" useFirstPageNumber="1" r:id="rId1"/>
  <headerFooter>
    <oddFooter>&amp;C&amp;"-,Uobičajeno"&amp;12Godišnji izvještaj o radu za 2023. godinu&amp;R&amp;"-,Uobičajeno"&amp;P</oddFooter>
  </headerFooter>
  <rowBreaks count="2" manualBreakCount="2">
    <brk id="27" max="17" man="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7D"/>
    <pageSetUpPr fitToPage="1"/>
  </sheetPr>
  <dimension ref="A1:R35"/>
  <sheetViews>
    <sheetView view="pageBreakPreview" topLeftCell="C28" zoomScale="60" zoomScaleNormal="100" workbookViewId="0">
      <selection sqref="A1:R1"/>
    </sheetView>
  </sheetViews>
  <sheetFormatPr defaultColWidth="8.85546875" defaultRowHeight="12.75" x14ac:dyDescent="0.2"/>
  <cols>
    <col min="1" max="1" width="8.85546875" style="173"/>
    <col min="2" max="2" width="39.85546875" style="173" customWidth="1"/>
    <col min="3" max="3" width="29.85546875" style="173" customWidth="1"/>
    <col min="4" max="6" width="22.140625" style="173" customWidth="1"/>
    <col min="7" max="10" width="25.42578125" style="173" customWidth="1"/>
    <col min="11" max="11" width="44.7109375" style="173" customWidth="1"/>
    <col min="12" max="13" width="25.42578125" style="173" customWidth="1"/>
    <col min="14" max="14" width="25" style="173" customWidth="1"/>
    <col min="15" max="15" width="31.42578125" style="173" customWidth="1"/>
    <col min="16" max="16" width="18.140625" style="173" customWidth="1"/>
    <col min="17" max="17" width="20.28515625" style="173" customWidth="1"/>
    <col min="18" max="18" width="34.140625" style="173" customWidth="1"/>
    <col min="19" max="16384" width="8.85546875" style="173"/>
  </cols>
  <sheetData>
    <row r="1" spans="1:18" s="259" customFormat="1" ht="33.75" customHeight="1" x14ac:dyDescent="0.2">
      <c r="A1" s="654" t="s">
        <v>945</v>
      </c>
      <c r="B1" s="655"/>
      <c r="C1" s="655"/>
      <c r="D1" s="655"/>
      <c r="E1" s="655"/>
      <c r="F1" s="655"/>
      <c r="G1" s="655"/>
      <c r="H1" s="655"/>
      <c r="I1" s="655"/>
      <c r="J1" s="655"/>
      <c r="K1" s="655"/>
      <c r="L1" s="655"/>
      <c r="M1" s="655"/>
      <c r="N1" s="655"/>
      <c r="O1" s="655"/>
      <c r="P1" s="655"/>
      <c r="Q1" s="655"/>
      <c r="R1" s="656"/>
    </row>
    <row r="2" spans="1:18" s="259" customFormat="1" ht="33.75" customHeight="1" x14ac:dyDescent="0.2">
      <c r="A2" s="654" t="s">
        <v>941</v>
      </c>
      <c r="B2" s="655"/>
      <c r="C2" s="655"/>
      <c r="D2" s="655"/>
      <c r="E2" s="655"/>
      <c r="F2" s="655"/>
      <c r="G2" s="655"/>
      <c r="H2" s="655"/>
      <c r="I2" s="655"/>
      <c r="J2" s="655"/>
      <c r="K2" s="655"/>
      <c r="L2" s="655"/>
      <c r="M2" s="655"/>
      <c r="N2" s="655"/>
      <c r="O2" s="655"/>
      <c r="P2" s="655"/>
      <c r="Q2" s="655"/>
      <c r="R2" s="656"/>
    </row>
    <row r="3" spans="1:18" s="176" customFormat="1" ht="70.5" customHeight="1" x14ac:dyDescent="0.25">
      <c r="A3" s="184" t="s">
        <v>255</v>
      </c>
      <c r="B3" s="184" t="s">
        <v>69</v>
      </c>
      <c r="C3" s="554" t="s">
        <v>179</v>
      </c>
      <c r="D3" s="555"/>
      <c r="E3" s="184" t="s">
        <v>178</v>
      </c>
      <c r="F3" s="184" t="s">
        <v>935</v>
      </c>
      <c r="G3" s="184" t="s">
        <v>154</v>
      </c>
      <c r="H3" s="184" t="s">
        <v>160</v>
      </c>
      <c r="I3" s="184" t="s">
        <v>161</v>
      </c>
      <c r="J3" s="184" t="s">
        <v>936</v>
      </c>
      <c r="K3" s="184" t="s">
        <v>156</v>
      </c>
      <c r="L3" s="184" t="s">
        <v>155</v>
      </c>
      <c r="M3" s="184" t="s">
        <v>157</v>
      </c>
      <c r="N3" s="184" t="s">
        <v>158</v>
      </c>
      <c r="O3" s="184" t="s">
        <v>159</v>
      </c>
      <c r="P3" s="260" t="s">
        <v>937</v>
      </c>
      <c r="Q3" s="260" t="s">
        <v>938</v>
      </c>
      <c r="R3" s="260" t="s">
        <v>939</v>
      </c>
    </row>
    <row r="4" spans="1:18" s="139" customFormat="1" ht="101.25" customHeight="1" x14ac:dyDescent="0.2">
      <c r="A4" s="465">
        <v>22</v>
      </c>
      <c r="B4" s="460" t="s">
        <v>579</v>
      </c>
      <c r="C4" s="657" t="s">
        <v>881</v>
      </c>
      <c r="D4" s="658"/>
      <c r="E4" s="460" t="s">
        <v>173</v>
      </c>
      <c r="F4" s="460" t="s">
        <v>966</v>
      </c>
      <c r="G4" s="491" t="s">
        <v>565</v>
      </c>
      <c r="H4" s="488" t="s">
        <v>451</v>
      </c>
      <c r="I4" s="488" t="s">
        <v>1242</v>
      </c>
      <c r="J4" s="493">
        <v>0.7</v>
      </c>
      <c r="K4" s="463" t="s">
        <v>566</v>
      </c>
      <c r="L4" s="463" t="s">
        <v>567</v>
      </c>
      <c r="M4" s="464" t="s">
        <v>547</v>
      </c>
      <c r="N4" s="465" t="s">
        <v>421</v>
      </c>
      <c r="O4" s="144" t="s">
        <v>342</v>
      </c>
      <c r="P4" s="144" t="s">
        <v>967</v>
      </c>
      <c r="Q4" s="144" t="s">
        <v>342</v>
      </c>
      <c r="R4" s="264"/>
    </row>
    <row r="5" spans="1:18" s="139" customFormat="1" ht="80.25" customHeight="1" x14ac:dyDescent="0.2">
      <c r="A5" s="659">
        <v>23</v>
      </c>
      <c r="B5" s="662" t="s">
        <v>568</v>
      </c>
      <c r="C5" s="657" t="s">
        <v>405</v>
      </c>
      <c r="D5" s="658"/>
      <c r="E5" s="662" t="s">
        <v>173</v>
      </c>
      <c r="F5" s="662" t="s">
        <v>968</v>
      </c>
      <c r="G5" s="669" t="s">
        <v>407</v>
      </c>
      <c r="H5" s="671" t="s">
        <v>451</v>
      </c>
      <c r="I5" s="673" t="s">
        <v>819</v>
      </c>
      <c r="J5" s="673">
        <v>1</v>
      </c>
      <c r="K5" s="675" t="s">
        <v>569</v>
      </c>
      <c r="L5" s="675" t="s">
        <v>587</v>
      </c>
      <c r="M5" s="677" t="s">
        <v>547</v>
      </c>
      <c r="N5" s="679" t="s">
        <v>421</v>
      </c>
      <c r="O5" s="681" t="s">
        <v>342</v>
      </c>
      <c r="P5" s="681" t="s">
        <v>342</v>
      </c>
      <c r="Q5" s="681" t="s">
        <v>342</v>
      </c>
      <c r="R5" s="683"/>
    </row>
    <row r="6" spans="1:18" s="140" customFormat="1" ht="55.5" customHeight="1" x14ac:dyDescent="0.2">
      <c r="A6" s="660"/>
      <c r="B6" s="663"/>
      <c r="C6" s="665"/>
      <c r="D6" s="666"/>
      <c r="E6" s="663"/>
      <c r="F6" s="664"/>
      <c r="G6" s="670"/>
      <c r="H6" s="672"/>
      <c r="I6" s="674"/>
      <c r="J6" s="674"/>
      <c r="K6" s="676"/>
      <c r="L6" s="676"/>
      <c r="M6" s="678"/>
      <c r="N6" s="680"/>
      <c r="O6" s="682"/>
      <c r="P6" s="682"/>
      <c r="Q6" s="682"/>
      <c r="R6" s="684"/>
    </row>
    <row r="7" spans="1:18" s="140" customFormat="1" ht="191.25" customHeight="1" x14ac:dyDescent="0.2">
      <c r="A7" s="660"/>
      <c r="B7" s="663"/>
      <c r="C7" s="665"/>
      <c r="D7" s="666"/>
      <c r="E7" s="663"/>
      <c r="F7" s="467" t="s">
        <v>969</v>
      </c>
      <c r="G7" s="491" t="s">
        <v>406</v>
      </c>
      <c r="H7" s="107" t="s">
        <v>452</v>
      </c>
      <c r="I7" s="145" t="s">
        <v>819</v>
      </c>
      <c r="J7" s="145">
        <v>1</v>
      </c>
      <c r="K7" s="85" t="s">
        <v>784</v>
      </c>
      <c r="L7" s="142" t="s">
        <v>790</v>
      </c>
      <c r="M7" s="422" t="s">
        <v>547</v>
      </c>
      <c r="N7" s="466" t="s">
        <v>570</v>
      </c>
      <c r="O7" s="153">
        <v>137301</v>
      </c>
      <c r="P7" s="459">
        <v>133866</v>
      </c>
      <c r="Q7" s="421">
        <v>0.97499999999999998</v>
      </c>
      <c r="R7" s="193" t="s">
        <v>970</v>
      </c>
    </row>
    <row r="8" spans="1:18" s="140" customFormat="1" ht="165.75" customHeight="1" x14ac:dyDescent="0.2">
      <c r="A8" s="660"/>
      <c r="B8" s="663"/>
      <c r="C8" s="665"/>
      <c r="D8" s="666"/>
      <c r="E8" s="663"/>
      <c r="F8" s="467" t="s">
        <v>971</v>
      </c>
      <c r="G8" s="491" t="s">
        <v>406</v>
      </c>
      <c r="H8" s="488" t="s">
        <v>451</v>
      </c>
      <c r="I8" s="488" t="s">
        <v>1213</v>
      </c>
      <c r="J8" s="488">
        <v>0</v>
      </c>
      <c r="K8" s="142" t="s">
        <v>571</v>
      </c>
      <c r="L8" s="142" t="s">
        <v>790</v>
      </c>
      <c r="M8" s="422" t="s">
        <v>547</v>
      </c>
      <c r="N8" s="466" t="s">
        <v>572</v>
      </c>
      <c r="O8" s="153">
        <v>0</v>
      </c>
      <c r="P8" s="459">
        <v>0</v>
      </c>
      <c r="Q8" s="421">
        <v>0</v>
      </c>
      <c r="R8" s="193" t="s">
        <v>972</v>
      </c>
    </row>
    <row r="9" spans="1:18" s="140" customFormat="1" ht="105.75" customHeight="1" x14ac:dyDescent="0.2">
      <c r="A9" s="660"/>
      <c r="B9" s="663"/>
      <c r="C9" s="665"/>
      <c r="D9" s="666"/>
      <c r="E9" s="663"/>
      <c r="F9" s="467" t="s">
        <v>973</v>
      </c>
      <c r="G9" s="491" t="s">
        <v>406</v>
      </c>
      <c r="H9" s="488" t="s">
        <v>451</v>
      </c>
      <c r="I9" s="488" t="s">
        <v>851</v>
      </c>
      <c r="J9" s="488">
        <v>1</v>
      </c>
      <c r="K9" s="142" t="s">
        <v>573</v>
      </c>
      <c r="L9" s="142" t="s">
        <v>173</v>
      </c>
      <c r="M9" s="422" t="s">
        <v>547</v>
      </c>
      <c r="N9" s="466" t="s">
        <v>574</v>
      </c>
      <c r="O9" s="144">
        <v>162419.54</v>
      </c>
      <c r="P9" s="459">
        <v>162419.54</v>
      </c>
      <c r="Q9" s="421">
        <v>1</v>
      </c>
      <c r="R9" s="193" t="s">
        <v>974</v>
      </c>
    </row>
    <row r="10" spans="1:18" ht="185.25" customHeight="1" x14ac:dyDescent="0.2">
      <c r="A10" s="660"/>
      <c r="B10" s="663"/>
      <c r="C10" s="665"/>
      <c r="D10" s="666"/>
      <c r="E10" s="663"/>
      <c r="F10" s="467" t="s">
        <v>975</v>
      </c>
      <c r="G10" s="491" t="s">
        <v>406</v>
      </c>
      <c r="H10" s="488" t="s">
        <v>451</v>
      </c>
      <c r="I10" s="488" t="s">
        <v>817</v>
      </c>
      <c r="J10" s="488">
        <v>0.5</v>
      </c>
      <c r="K10" s="142" t="s">
        <v>575</v>
      </c>
      <c r="L10" s="142" t="s">
        <v>173</v>
      </c>
      <c r="M10" s="422" t="s">
        <v>547</v>
      </c>
      <c r="N10" s="466" t="s">
        <v>574</v>
      </c>
      <c r="O10" s="144">
        <v>66112.55</v>
      </c>
      <c r="P10" s="459">
        <v>66112.55</v>
      </c>
      <c r="Q10" s="421">
        <v>1</v>
      </c>
      <c r="R10" s="193" t="s">
        <v>976</v>
      </c>
    </row>
    <row r="11" spans="1:18" ht="198.75" customHeight="1" x14ac:dyDescent="0.2">
      <c r="A11" s="660"/>
      <c r="B11" s="663"/>
      <c r="C11" s="665"/>
      <c r="D11" s="666"/>
      <c r="E11" s="663"/>
      <c r="F11" s="467" t="s">
        <v>977</v>
      </c>
      <c r="G11" s="491" t="s">
        <v>406</v>
      </c>
      <c r="H11" s="488" t="s">
        <v>451</v>
      </c>
      <c r="I11" s="488" t="s">
        <v>1241</v>
      </c>
      <c r="J11" s="488">
        <v>0.5</v>
      </c>
      <c r="K11" s="142" t="s">
        <v>576</v>
      </c>
      <c r="L11" s="142" t="s">
        <v>587</v>
      </c>
      <c r="M11" s="422" t="s">
        <v>547</v>
      </c>
      <c r="N11" s="466" t="s">
        <v>577</v>
      </c>
      <c r="O11" s="153">
        <v>428813</v>
      </c>
      <c r="P11" s="459">
        <v>418695</v>
      </c>
      <c r="Q11" s="421">
        <v>0.97640000000000005</v>
      </c>
      <c r="R11" s="193" t="s">
        <v>978</v>
      </c>
    </row>
    <row r="12" spans="1:18" ht="241.5" customHeight="1" x14ac:dyDescent="0.2">
      <c r="A12" s="660"/>
      <c r="B12" s="663"/>
      <c r="C12" s="665"/>
      <c r="D12" s="666"/>
      <c r="E12" s="663"/>
      <c r="F12" s="265" t="s">
        <v>979</v>
      </c>
      <c r="G12" s="491" t="s">
        <v>406</v>
      </c>
      <c r="H12" s="488" t="s">
        <v>451</v>
      </c>
      <c r="I12" s="488" t="s">
        <v>817</v>
      </c>
      <c r="J12" s="488">
        <v>0.2</v>
      </c>
      <c r="K12" s="142" t="s">
        <v>580</v>
      </c>
      <c r="L12" s="142" t="s">
        <v>173</v>
      </c>
      <c r="M12" s="422" t="s">
        <v>547</v>
      </c>
      <c r="N12" s="466" t="s">
        <v>578</v>
      </c>
      <c r="O12" s="153">
        <v>29730</v>
      </c>
      <c r="P12" s="459">
        <v>29730</v>
      </c>
      <c r="Q12" s="421">
        <v>1</v>
      </c>
      <c r="R12" s="193" t="s">
        <v>980</v>
      </c>
    </row>
    <row r="13" spans="1:18" ht="303" customHeight="1" x14ac:dyDescent="0.2">
      <c r="A13" s="661"/>
      <c r="B13" s="664"/>
      <c r="C13" s="667"/>
      <c r="D13" s="668"/>
      <c r="E13" s="664"/>
      <c r="F13" s="265" t="s">
        <v>981</v>
      </c>
      <c r="G13" s="491" t="s">
        <v>581</v>
      </c>
      <c r="H13" s="488" t="s">
        <v>451</v>
      </c>
      <c r="I13" s="488" t="s">
        <v>817</v>
      </c>
      <c r="J13" s="488">
        <v>0.5</v>
      </c>
      <c r="K13" s="142" t="s">
        <v>582</v>
      </c>
      <c r="L13" s="142" t="s">
        <v>791</v>
      </c>
      <c r="M13" s="422" t="s">
        <v>547</v>
      </c>
      <c r="N13" s="466" t="s">
        <v>574</v>
      </c>
      <c r="O13" s="153">
        <v>1219728.8999999999</v>
      </c>
      <c r="P13" s="459">
        <v>1116621.8999999999</v>
      </c>
      <c r="Q13" s="421">
        <v>0.92879999999999996</v>
      </c>
      <c r="R13" s="193" t="s">
        <v>982</v>
      </c>
    </row>
    <row r="14" spans="1:18" ht="209.25" customHeight="1" x14ac:dyDescent="0.2">
      <c r="A14" s="659">
        <v>24</v>
      </c>
      <c r="B14" s="662" t="s">
        <v>583</v>
      </c>
      <c r="C14" s="657" t="s">
        <v>785</v>
      </c>
      <c r="D14" s="658"/>
      <c r="E14" s="662" t="s">
        <v>173</v>
      </c>
      <c r="F14" s="462" t="s">
        <v>979</v>
      </c>
      <c r="G14" s="491" t="s">
        <v>406</v>
      </c>
      <c r="H14" s="488" t="s">
        <v>1240</v>
      </c>
      <c r="I14" s="488" t="s">
        <v>1063</v>
      </c>
      <c r="J14" s="488">
        <v>0.3</v>
      </c>
      <c r="K14" s="142" t="s">
        <v>584</v>
      </c>
      <c r="L14" s="142" t="s">
        <v>173</v>
      </c>
      <c r="M14" s="685" t="s">
        <v>547</v>
      </c>
      <c r="N14" s="103" t="s">
        <v>585</v>
      </c>
      <c r="O14" s="153">
        <v>79634</v>
      </c>
      <c r="P14" s="459">
        <v>79634</v>
      </c>
      <c r="Q14" s="421">
        <v>1</v>
      </c>
      <c r="R14" s="193" t="s">
        <v>983</v>
      </c>
    </row>
    <row r="15" spans="1:18" ht="116.25" customHeight="1" x14ac:dyDescent="0.2">
      <c r="A15" s="660"/>
      <c r="B15" s="663"/>
      <c r="C15" s="665"/>
      <c r="D15" s="666"/>
      <c r="E15" s="663"/>
      <c r="F15" s="467" t="s">
        <v>984</v>
      </c>
      <c r="G15" s="491" t="s">
        <v>407</v>
      </c>
      <c r="H15" s="488" t="s">
        <v>451</v>
      </c>
      <c r="I15" s="488" t="s">
        <v>819</v>
      </c>
      <c r="J15" s="488">
        <v>0.90069999999999995</v>
      </c>
      <c r="K15" s="142" t="s">
        <v>586</v>
      </c>
      <c r="L15" s="142" t="s">
        <v>587</v>
      </c>
      <c r="M15" s="686"/>
      <c r="N15" s="103" t="s">
        <v>421</v>
      </c>
      <c r="O15" s="144" t="s">
        <v>342</v>
      </c>
      <c r="P15" s="144" t="s">
        <v>342</v>
      </c>
      <c r="Q15" s="144" t="s">
        <v>342</v>
      </c>
      <c r="R15" s="264"/>
    </row>
    <row r="16" spans="1:18" ht="81" customHeight="1" x14ac:dyDescent="0.2">
      <c r="A16" s="660"/>
      <c r="B16" s="663"/>
      <c r="C16" s="665"/>
      <c r="D16" s="666"/>
      <c r="E16" s="663"/>
      <c r="F16" s="462" t="s">
        <v>985</v>
      </c>
      <c r="G16" s="491" t="s">
        <v>588</v>
      </c>
      <c r="H16" s="492" t="s">
        <v>300</v>
      </c>
      <c r="I16" s="492" t="s">
        <v>1239</v>
      </c>
      <c r="J16" s="492">
        <v>80</v>
      </c>
      <c r="K16" s="142" t="s">
        <v>589</v>
      </c>
      <c r="L16" s="142" t="s">
        <v>590</v>
      </c>
      <c r="M16" s="686"/>
      <c r="N16" s="103" t="s">
        <v>421</v>
      </c>
      <c r="O16" s="144" t="s">
        <v>342</v>
      </c>
      <c r="P16" s="144" t="s">
        <v>342</v>
      </c>
      <c r="Q16" s="144" t="s">
        <v>342</v>
      </c>
      <c r="R16" s="264"/>
    </row>
    <row r="17" spans="1:18" ht="113.25" customHeight="1" x14ac:dyDescent="0.2">
      <c r="A17" s="660"/>
      <c r="B17" s="663"/>
      <c r="C17" s="665"/>
      <c r="D17" s="666"/>
      <c r="E17" s="663"/>
      <c r="F17" s="467" t="s">
        <v>986</v>
      </c>
      <c r="G17" s="491" t="s">
        <v>591</v>
      </c>
      <c r="H17" s="492" t="s">
        <v>300</v>
      </c>
      <c r="I17" s="492" t="s">
        <v>754</v>
      </c>
      <c r="J17" s="492">
        <v>2</v>
      </c>
      <c r="K17" s="142" t="s">
        <v>592</v>
      </c>
      <c r="L17" s="142" t="s">
        <v>590</v>
      </c>
      <c r="M17" s="686"/>
      <c r="N17" s="103" t="s">
        <v>421</v>
      </c>
      <c r="O17" s="144" t="s">
        <v>342</v>
      </c>
      <c r="P17" s="144" t="s">
        <v>987</v>
      </c>
      <c r="Q17" s="144" t="s">
        <v>987</v>
      </c>
      <c r="R17" s="264"/>
    </row>
    <row r="18" spans="1:18" ht="57.75" customHeight="1" x14ac:dyDescent="0.2">
      <c r="A18" s="661"/>
      <c r="B18" s="664"/>
      <c r="C18" s="667"/>
      <c r="D18" s="668"/>
      <c r="E18" s="664"/>
      <c r="F18" s="462" t="s">
        <v>988</v>
      </c>
      <c r="G18" s="491" t="s">
        <v>593</v>
      </c>
      <c r="H18" s="492" t="s">
        <v>300</v>
      </c>
      <c r="I18" s="492" t="s">
        <v>858</v>
      </c>
      <c r="J18" s="492">
        <v>0</v>
      </c>
      <c r="K18" s="142" t="s">
        <v>594</v>
      </c>
      <c r="L18" s="489" t="s">
        <v>173</v>
      </c>
      <c r="M18" s="423"/>
      <c r="N18" s="103" t="s">
        <v>595</v>
      </c>
      <c r="O18" s="153">
        <v>0</v>
      </c>
      <c r="P18" s="459">
        <v>0</v>
      </c>
      <c r="Q18" s="421">
        <v>0</v>
      </c>
      <c r="R18" s="193" t="s">
        <v>989</v>
      </c>
    </row>
    <row r="19" spans="1:18" ht="71.25" customHeight="1" x14ac:dyDescent="0.2">
      <c r="A19" s="659">
        <v>25</v>
      </c>
      <c r="B19" s="662" t="s">
        <v>596</v>
      </c>
      <c r="C19" s="657" t="s">
        <v>786</v>
      </c>
      <c r="D19" s="658"/>
      <c r="E19" s="662" t="s">
        <v>173</v>
      </c>
      <c r="F19" s="467" t="s">
        <v>990</v>
      </c>
      <c r="G19" s="491" t="s">
        <v>597</v>
      </c>
      <c r="H19" s="492" t="s">
        <v>300</v>
      </c>
      <c r="I19" s="492" t="s">
        <v>931</v>
      </c>
      <c r="J19" s="492">
        <v>8</v>
      </c>
      <c r="K19" s="489" t="s">
        <v>598</v>
      </c>
      <c r="L19" s="687" t="s">
        <v>173</v>
      </c>
      <c r="M19" s="677" t="s">
        <v>547</v>
      </c>
      <c r="N19" s="103" t="s">
        <v>991</v>
      </c>
      <c r="O19" s="153">
        <v>199630</v>
      </c>
      <c r="P19" s="459">
        <v>180842</v>
      </c>
      <c r="Q19" s="421">
        <v>0.90590000000000004</v>
      </c>
      <c r="R19" s="193" t="s">
        <v>992</v>
      </c>
    </row>
    <row r="20" spans="1:18" ht="90" customHeight="1" x14ac:dyDescent="0.2">
      <c r="A20" s="660"/>
      <c r="B20" s="663"/>
      <c r="C20" s="665"/>
      <c r="D20" s="666"/>
      <c r="E20" s="663"/>
      <c r="F20" s="461" t="s">
        <v>993</v>
      </c>
      <c r="G20" s="491" t="s">
        <v>1160</v>
      </c>
      <c r="H20" s="488" t="s">
        <v>451</v>
      </c>
      <c r="I20" s="487" t="s">
        <v>819</v>
      </c>
      <c r="J20" s="487">
        <v>1</v>
      </c>
      <c r="K20" s="489" t="s">
        <v>599</v>
      </c>
      <c r="L20" s="688"/>
      <c r="M20" s="678"/>
      <c r="N20" s="103" t="s">
        <v>600</v>
      </c>
      <c r="O20" s="153">
        <v>6415</v>
      </c>
      <c r="P20" s="459">
        <v>5734</v>
      </c>
      <c r="Q20" s="421">
        <v>0.89380000000000004</v>
      </c>
      <c r="R20" s="193" t="s">
        <v>994</v>
      </c>
    </row>
    <row r="21" spans="1:18" ht="91.5" customHeight="1" x14ac:dyDescent="0.2">
      <c r="A21" s="659">
        <v>26</v>
      </c>
      <c r="B21" s="662" t="s">
        <v>601</v>
      </c>
      <c r="C21" s="657" t="s">
        <v>787</v>
      </c>
      <c r="D21" s="658"/>
      <c r="E21" s="662" t="s">
        <v>173</v>
      </c>
      <c r="F21" s="467" t="s">
        <v>995</v>
      </c>
      <c r="G21" s="491" t="s">
        <v>406</v>
      </c>
      <c r="H21" s="488" t="s">
        <v>451</v>
      </c>
      <c r="I21" s="487" t="s">
        <v>819</v>
      </c>
      <c r="J21" s="487">
        <v>1</v>
      </c>
      <c r="K21" s="489" t="s">
        <v>612</v>
      </c>
      <c r="L21" s="687" t="s">
        <v>173</v>
      </c>
      <c r="M21" s="677" t="s">
        <v>547</v>
      </c>
      <c r="N21" s="679" t="s">
        <v>996</v>
      </c>
      <c r="O21" s="689">
        <v>568927</v>
      </c>
      <c r="P21" s="459">
        <v>0</v>
      </c>
      <c r="Q21" s="421">
        <v>0</v>
      </c>
      <c r="R21" s="193" t="s">
        <v>997</v>
      </c>
    </row>
    <row r="22" spans="1:18" ht="175.5" customHeight="1" x14ac:dyDescent="0.2">
      <c r="A22" s="661"/>
      <c r="B22" s="664"/>
      <c r="C22" s="665"/>
      <c r="D22" s="666"/>
      <c r="E22" s="664"/>
      <c r="F22" s="467" t="s">
        <v>998</v>
      </c>
      <c r="G22" s="490" t="s">
        <v>602</v>
      </c>
      <c r="H22" s="488" t="s">
        <v>451</v>
      </c>
      <c r="I22" s="487" t="s">
        <v>818</v>
      </c>
      <c r="J22" s="487">
        <v>0.75</v>
      </c>
      <c r="K22" s="489" t="s">
        <v>613</v>
      </c>
      <c r="L22" s="688"/>
      <c r="M22" s="678"/>
      <c r="N22" s="680"/>
      <c r="O22" s="690"/>
      <c r="P22" s="459">
        <v>537124</v>
      </c>
      <c r="Q22" s="421">
        <v>0.94410000000000005</v>
      </c>
      <c r="R22" s="142" t="s">
        <v>999</v>
      </c>
    </row>
    <row r="23" spans="1:18" ht="365.25" customHeight="1" x14ac:dyDescent="0.2">
      <c r="A23" s="659">
        <v>27</v>
      </c>
      <c r="B23" s="662" t="s">
        <v>603</v>
      </c>
      <c r="C23" s="691" t="s">
        <v>788</v>
      </c>
      <c r="D23" s="692"/>
      <c r="E23" s="662" t="s">
        <v>173</v>
      </c>
      <c r="F23" s="467" t="s">
        <v>1000</v>
      </c>
      <c r="G23" s="486" t="s">
        <v>604</v>
      </c>
      <c r="H23" s="488" t="s">
        <v>1238</v>
      </c>
      <c r="I23" s="488" t="s">
        <v>1237</v>
      </c>
      <c r="J23" s="488">
        <v>0.34399999999999997</v>
      </c>
      <c r="K23" s="142" t="s">
        <v>1161</v>
      </c>
      <c r="L23" s="85" t="s">
        <v>792</v>
      </c>
      <c r="M23" s="422" t="s">
        <v>547</v>
      </c>
      <c r="N23" s="103" t="s">
        <v>305</v>
      </c>
      <c r="O23" s="141" t="s">
        <v>305</v>
      </c>
      <c r="P23" s="459" t="s">
        <v>305</v>
      </c>
      <c r="Q23" s="141" t="s">
        <v>305</v>
      </c>
      <c r="R23" s="267"/>
    </row>
    <row r="24" spans="1:18" ht="282.75" customHeight="1" x14ac:dyDescent="0.2">
      <c r="A24" s="660"/>
      <c r="B24" s="663"/>
      <c r="C24" s="693"/>
      <c r="D24" s="694"/>
      <c r="E24" s="663"/>
      <c r="F24" s="467" t="s">
        <v>1001</v>
      </c>
      <c r="G24" s="486" t="s">
        <v>406</v>
      </c>
      <c r="H24" s="488" t="s">
        <v>451</v>
      </c>
      <c r="I24" s="487" t="s">
        <v>818</v>
      </c>
      <c r="J24" s="487">
        <v>0.75</v>
      </c>
      <c r="K24" s="85" t="s">
        <v>605</v>
      </c>
      <c r="L24" s="85" t="s">
        <v>886</v>
      </c>
      <c r="M24" s="422" t="s">
        <v>547</v>
      </c>
      <c r="N24" s="103" t="s">
        <v>305</v>
      </c>
      <c r="O24" s="141" t="s">
        <v>305</v>
      </c>
      <c r="P24" s="459" t="s">
        <v>305</v>
      </c>
      <c r="Q24" s="141" t="s">
        <v>305</v>
      </c>
      <c r="R24" s="267"/>
    </row>
    <row r="25" spans="1:18" ht="104.25" customHeight="1" x14ac:dyDescent="0.2">
      <c r="A25" s="661"/>
      <c r="B25" s="664"/>
      <c r="C25" s="695"/>
      <c r="D25" s="696"/>
      <c r="E25" s="664"/>
      <c r="F25" s="462" t="s">
        <v>1002</v>
      </c>
      <c r="G25" s="486" t="s">
        <v>606</v>
      </c>
      <c r="H25" s="488" t="s">
        <v>451</v>
      </c>
      <c r="I25" s="487" t="s">
        <v>1063</v>
      </c>
      <c r="J25" s="487">
        <v>0.3</v>
      </c>
      <c r="K25" s="85" t="s">
        <v>607</v>
      </c>
      <c r="L25" s="85" t="s">
        <v>408</v>
      </c>
      <c r="M25" s="422" t="s">
        <v>547</v>
      </c>
      <c r="N25" s="103" t="s">
        <v>305</v>
      </c>
      <c r="O25" s="141" t="s">
        <v>305</v>
      </c>
      <c r="P25" s="195" t="s">
        <v>305</v>
      </c>
      <c r="Q25" s="195" t="s">
        <v>305</v>
      </c>
      <c r="R25" s="194"/>
    </row>
    <row r="26" spans="1:18" ht="324" customHeight="1" x14ac:dyDescent="0.2">
      <c r="A26" s="106">
        <v>28</v>
      </c>
      <c r="B26" s="467" t="s">
        <v>409</v>
      </c>
      <c r="C26" s="700" t="s">
        <v>789</v>
      </c>
      <c r="D26" s="700"/>
      <c r="E26" s="467" t="s">
        <v>173</v>
      </c>
      <c r="F26" s="467" t="s">
        <v>1003</v>
      </c>
      <c r="G26" s="486" t="s">
        <v>608</v>
      </c>
      <c r="H26" s="107" t="s">
        <v>1236</v>
      </c>
      <c r="I26" s="107" t="s">
        <v>851</v>
      </c>
      <c r="J26" s="107">
        <v>0.7</v>
      </c>
      <c r="K26" s="85" t="s">
        <v>410</v>
      </c>
      <c r="L26" s="85" t="s">
        <v>173</v>
      </c>
      <c r="M26" s="85" t="s">
        <v>547</v>
      </c>
      <c r="N26" s="458" t="s">
        <v>609</v>
      </c>
      <c r="O26" s="153">
        <v>184662</v>
      </c>
      <c r="P26" s="195">
        <v>184660</v>
      </c>
      <c r="Q26" s="408">
        <v>1</v>
      </c>
      <c r="R26" s="194" t="s">
        <v>1004</v>
      </c>
    </row>
    <row r="27" spans="1:18" ht="159" customHeight="1" x14ac:dyDescent="0.2">
      <c r="A27" s="701">
        <v>55</v>
      </c>
      <c r="B27" s="703" t="s">
        <v>162</v>
      </c>
      <c r="C27" s="691" t="s">
        <v>882</v>
      </c>
      <c r="D27" s="692"/>
      <c r="E27" s="705" t="s">
        <v>173</v>
      </c>
      <c r="F27" s="268" t="s">
        <v>1005</v>
      </c>
      <c r="G27" s="269" t="s">
        <v>883</v>
      </c>
      <c r="H27" s="270" t="s">
        <v>453</v>
      </c>
      <c r="I27" s="270" t="s">
        <v>1235</v>
      </c>
      <c r="J27" s="270">
        <v>0.65</v>
      </c>
      <c r="K27" s="271" t="s">
        <v>270</v>
      </c>
      <c r="L27" s="707" t="s">
        <v>173</v>
      </c>
      <c r="M27" s="707" t="s">
        <v>547</v>
      </c>
      <c r="N27" s="703" t="s">
        <v>165</v>
      </c>
      <c r="O27" s="697" t="s">
        <v>283</v>
      </c>
      <c r="P27" s="697" t="s">
        <v>283</v>
      </c>
      <c r="Q27" s="697" t="s">
        <v>283</v>
      </c>
      <c r="R27" s="194" t="s">
        <v>1006</v>
      </c>
    </row>
    <row r="28" spans="1:18" ht="369" customHeight="1" x14ac:dyDescent="0.2">
      <c r="A28" s="702"/>
      <c r="B28" s="704"/>
      <c r="C28" s="695"/>
      <c r="D28" s="696"/>
      <c r="E28" s="706"/>
      <c r="F28" s="468" t="s">
        <v>1007</v>
      </c>
      <c r="G28" s="269" t="s">
        <v>884</v>
      </c>
      <c r="H28" s="272" t="s">
        <v>1234</v>
      </c>
      <c r="I28" s="272" t="s">
        <v>1074</v>
      </c>
      <c r="J28" s="272">
        <v>2</v>
      </c>
      <c r="K28" s="85" t="s">
        <v>885</v>
      </c>
      <c r="L28" s="708"/>
      <c r="M28" s="708"/>
      <c r="N28" s="704"/>
      <c r="O28" s="698"/>
      <c r="P28" s="698"/>
      <c r="Q28" s="698"/>
      <c r="R28" s="194" t="s">
        <v>1008</v>
      </c>
    </row>
    <row r="29" spans="1:18" ht="21" customHeight="1" x14ac:dyDescent="0.25">
      <c r="A29" s="261" t="s">
        <v>283</v>
      </c>
      <c r="B29" s="699" t="s">
        <v>955</v>
      </c>
      <c r="C29" s="699"/>
      <c r="D29" s="699"/>
      <c r="E29" s="699"/>
      <c r="F29" s="699"/>
      <c r="G29" s="699"/>
      <c r="H29" s="699"/>
      <c r="I29" s="699"/>
      <c r="J29" s="699"/>
      <c r="K29" s="699"/>
      <c r="L29" s="699"/>
      <c r="M29" s="699"/>
      <c r="N29" s="699"/>
      <c r="O29" s="699"/>
      <c r="P29" s="197"/>
      <c r="Q29" s="197"/>
      <c r="R29" s="197"/>
    </row>
    <row r="30" spans="1:18" ht="19.5" customHeight="1" x14ac:dyDescent="0.2">
      <c r="A30" s="262" t="s">
        <v>305</v>
      </c>
      <c r="B30" s="699" t="s">
        <v>1009</v>
      </c>
      <c r="C30" s="699"/>
      <c r="D30" s="699"/>
      <c r="E30" s="699"/>
      <c r="F30" s="699"/>
      <c r="G30" s="699"/>
      <c r="H30" s="699"/>
      <c r="I30" s="699"/>
      <c r="J30" s="699"/>
      <c r="K30" s="699"/>
      <c r="L30" s="699"/>
      <c r="M30" s="699"/>
      <c r="N30" s="699"/>
      <c r="O30" s="699"/>
      <c r="P30" s="197"/>
      <c r="Q30" s="197"/>
      <c r="R30" s="197"/>
    </row>
    <row r="31" spans="1:18" ht="21.75" customHeight="1" x14ac:dyDescent="0.25">
      <c r="A31" s="263" t="s">
        <v>342</v>
      </c>
      <c r="B31" s="709" t="s">
        <v>1010</v>
      </c>
      <c r="C31" s="709"/>
      <c r="D31" s="709"/>
      <c r="E31" s="709"/>
      <c r="F31" s="709"/>
      <c r="G31" s="709"/>
      <c r="H31" s="709"/>
      <c r="I31" s="709"/>
      <c r="J31" s="709"/>
      <c r="K31" s="709"/>
      <c r="L31" s="709"/>
      <c r="M31" s="709"/>
      <c r="N31" s="709"/>
      <c r="O31" s="709"/>
    </row>
    <row r="32" spans="1:18" ht="18.75" customHeight="1" x14ac:dyDescent="0.25">
      <c r="A32" s="263" t="s">
        <v>610</v>
      </c>
      <c r="B32" s="709" t="s">
        <v>611</v>
      </c>
      <c r="C32" s="709"/>
      <c r="D32" s="709"/>
      <c r="E32" s="709"/>
      <c r="F32" s="709"/>
      <c r="G32" s="709"/>
      <c r="H32" s="709"/>
      <c r="I32" s="709"/>
      <c r="J32" s="709"/>
      <c r="K32" s="709"/>
      <c r="L32" s="709"/>
      <c r="M32" s="709"/>
      <c r="N32" s="709"/>
      <c r="O32" s="709"/>
    </row>
    <row r="35" spans="15:15" ht="78.75" customHeight="1" x14ac:dyDescent="0.2">
      <c r="O35" s="143"/>
    </row>
  </sheetData>
  <mergeCells count="59">
    <mergeCell ref="B30:O30"/>
    <mergeCell ref="B31:O31"/>
    <mergeCell ref="B32:O32"/>
    <mergeCell ref="M27:M28"/>
    <mergeCell ref="N27:N28"/>
    <mergeCell ref="O27:O28"/>
    <mergeCell ref="P27:P28"/>
    <mergeCell ref="Q27:Q28"/>
    <mergeCell ref="B29:O29"/>
    <mergeCell ref="C26:D26"/>
    <mergeCell ref="A27:A28"/>
    <mergeCell ref="B27:B28"/>
    <mergeCell ref="C27:D28"/>
    <mergeCell ref="E27:E28"/>
    <mergeCell ref="L27:L28"/>
    <mergeCell ref="N21:N22"/>
    <mergeCell ref="O21:O22"/>
    <mergeCell ref="A23:A25"/>
    <mergeCell ref="B23:B25"/>
    <mergeCell ref="C23:D25"/>
    <mergeCell ref="E23:E25"/>
    <mergeCell ref="A21:A22"/>
    <mergeCell ref="B21:B22"/>
    <mergeCell ref="C21:D22"/>
    <mergeCell ref="E21:E22"/>
    <mergeCell ref="L21:L22"/>
    <mergeCell ref="M21:M22"/>
    <mergeCell ref="A19:A20"/>
    <mergeCell ref="B19:B20"/>
    <mergeCell ref="C19:D20"/>
    <mergeCell ref="E19:E20"/>
    <mergeCell ref="L19:L20"/>
    <mergeCell ref="M19:M20"/>
    <mergeCell ref="A14:A18"/>
    <mergeCell ref="B14:B18"/>
    <mergeCell ref="C14:D18"/>
    <mergeCell ref="E14:E18"/>
    <mergeCell ref="M14:M17"/>
    <mergeCell ref="N5:N6"/>
    <mergeCell ref="O5:O6"/>
    <mergeCell ref="P5:P6"/>
    <mergeCell ref="Q5:Q6"/>
    <mergeCell ref="R5:R6"/>
    <mergeCell ref="A1:R1"/>
    <mergeCell ref="A2:R2"/>
    <mergeCell ref="C3:D3"/>
    <mergeCell ref="C4:D4"/>
    <mergeCell ref="A5:A13"/>
    <mergeCell ref="B5:B13"/>
    <mergeCell ref="C5:D13"/>
    <mergeCell ref="E5:E13"/>
    <mergeCell ref="F5:F6"/>
    <mergeCell ref="G5:G6"/>
    <mergeCell ref="H5:H6"/>
    <mergeCell ref="I5:I6"/>
    <mergeCell ref="J5:J6"/>
    <mergeCell ref="K5:K6"/>
    <mergeCell ref="L5:L6"/>
    <mergeCell ref="M5:M6"/>
  </mergeCells>
  <pageMargins left="0.70866141732283472" right="0.70866141732283472" top="0.74803149606299213" bottom="0.74803149606299213" header="0.31496062992125984" footer="0.31496062992125984"/>
  <pageSetup paperSize="8" scale="42" firstPageNumber="15" fitToHeight="0" orientation="landscape" useFirstPageNumber="1" r:id="rId1"/>
  <headerFooter>
    <oddFooter>&amp;C&amp;"-,Uobičajeno"&amp;12Godišnji izvještaj o radu za 2023. godinu&amp;R&amp;"-,Uobičajeno"&amp;P</oddFooter>
  </headerFooter>
  <rowBreaks count="2" manualBreakCount="2">
    <brk id="13" max="17" man="1"/>
    <brk id="24"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21</vt:i4>
      </vt:variant>
      <vt:variant>
        <vt:lpstr>Imenovani rasponi</vt:lpstr>
      </vt:variant>
      <vt:variant>
        <vt:i4>37</vt:i4>
      </vt:variant>
    </vt:vector>
  </HeadingPairs>
  <TitlesOfParts>
    <vt:vector size="58" baseType="lpstr">
      <vt:lpstr>UPUTE</vt:lpstr>
      <vt:lpstr>PRIORITETNE I REFORMSKE MJERE</vt:lpstr>
      <vt:lpstr>INVESTICIJSKE MJERE</vt:lpstr>
      <vt:lpstr>OSTALE MJERE</vt:lpstr>
      <vt:lpstr>Kabinet ministra</vt:lpstr>
      <vt:lpstr>Glavno tajništvo</vt:lpstr>
      <vt:lpstr>Uprava pomorstva</vt:lpstr>
      <vt:lpstr>Uprava sigurnosti plovidbe</vt:lpstr>
      <vt:lpstr>Uprava unutarnje plovidbe</vt:lpstr>
      <vt:lpstr>Uprava za željez. infra. i </vt:lpstr>
      <vt:lpstr>Uprava zračnog pr. el.kom.i</vt:lpstr>
      <vt:lpstr>Uprava za c.pr.,c.infr.i in</vt:lpstr>
      <vt:lpstr>Uprava za EU fond. i stra.p</vt:lpstr>
      <vt:lpstr>Uprava za pr. i financije</vt:lpstr>
      <vt:lpstr>SS za vanj. i eu posl. i od.</vt:lpstr>
      <vt:lpstr>SS za unutarnju reviziju </vt:lpstr>
      <vt:lpstr>Ostale aktivnosti</vt:lpstr>
      <vt:lpstr>POKAZATELJI ISHODA</vt:lpstr>
      <vt:lpstr>IZVJEĆE MJERE</vt:lpstr>
      <vt:lpstr>IZVJEŠĆE CILJEVI</vt:lpstr>
      <vt:lpstr>TABLICA RIZIKA</vt:lpstr>
      <vt:lpstr>UPUTE!_Toc39225379</vt:lpstr>
      <vt:lpstr>UPUTE!_Toc39225380</vt:lpstr>
      <vt:lpstr>'Glavno tajništvo'!Ispis_naslova</vt:lpstr>
      <vt:lpstr>'INVESTICIJSKE MJERE'!Ispis_naslova</vt:lpstr>
      <vt:lpstr>'IZVJEĆE MJERE'!Ispis_naslova</vt:lpstr>
      <vt:lpstr>'Kabinet ministra'!Ispis_naslova</vt:lpstr>
      <vt:lpstr>'Ostale aktivnosti'!Ispis_naslova</vt:lpstr>
      <vt:lpstr>'OSTALE MJERE'!Ispis_naslova</vt:lpstr>
      <vt:lpstr>'SS za unutarnju reviziju '!Ispis_naslova</vt:lpstr>
      <vt:lpstr>'SS za vanj. i eu posl. i od.'!Ispis_naslova</vt:lpstr>
      <vt:lpstr>'Uprava pomorstva'!Ispis_naslova</vt:lpstr>
      <vt:lpstr>'Uprava sigurnosti plovidbe'!Ispis_naslova</vt:lpstr>
      <vt:lpstr>'Uprava unutarnje plovidbe'!Ispis_naslova</vt:lpstr>
      <vt:lpstr>'Uprava za c.pr.,c.infr.i in'!Ispis_naslova</vt:lpstr>
      <vt:lpstr>'Uprava za EU fond. i stra.p'!Ispis_naslova</vt:lpstr>
      <vt:lpstr>'Uprava za pr. i financije'!Ispis_naslova</vt:lpstr>
      <vt:lpstr>'Uprava za željez. infra. i '!Ispis_naslova</vt:lpstr>
      <vt:lpstr>'Uprava zračnog pr. el.kom.i'!Ispis_naslova</vt:lpstr>
      <vt:lpstr>'Glavno tajništvo'!Podrucje_ispisa</vt:lpstr>
      <vt:lpstr>'INVESTICIJSKE MJERE'!Podrucje_ispisa</vt:lpstr>
      <vt:lpstr>'IZVJEĆE MJERE'!Podrucje_ispisa</vt:lpstr>
      <vt:lpstr>'IZVJEŠĆE CILJEVI'!Podrucje_ispisa</vt:lpstr>
      <vt:lpstr>'Kabinet ministra'!Podrucje_ispisa</vt:lpstr>
      <vt:lpstr>'Ostale aktivnosti'!Podrucje_ispisa</vt:lpstr>
      <vt:lpstr>'OSTALE MJERE'!Podrucje_ispisa</vt:lpstr>
      <vt:lpstr>'POKAZATELJI ISHODA'!Podrucje_ispisa</vt:lpstr>
      <vt:lpstr>'PRIORITETNE I REFORMSKE MJERE'!Podrucje_ispisa</vt:lpstr>
      <vt:lpstr>'SS za unutarnju reviziju '!Podrucje_ispisa</vt:lpstr>
      <vt:lpstr>'SS za vanj. i eu posl. i od.'!Podrucje_ispisa</vt:lpstr>
      <vt:lpstr>'Uprava pomorstva'!Podrucje_ispisa</vt:lpstr>
      <vt:lpstr>'Uprava sigurnosti plovidbe'!Podrucje_ispisa</vt:lpstr>
      <vt:lpstr>'Uprava unutarnje plovidbe'!Podrucje_ispisa</vt:lpstr>
      <vt:lpstr>'Uprava za c.pr.,c.infr.i in'!Podrucje_ispisa</vt:lpstr>
      <vt:lpstr>'Uprava za EU fond. i stra.p'!Podrucje_ispisa</vt:lpstr>
      <vt:lpstr>'Uprava za pr. i financije'!Podrucje_ispisa</vt:lpstr>
      <vt:lpstr>'Uprava za željez. infra. i '!Podrucje_ispisa</vt:lpstr>
      <vt:lpstr>'Uprava zračnog pr. el.kom.i'!Podrucje_ispisa</vt:lpstr>
    </vt:vector>
  </TitlesOfParts>
  <Company>Ministarstvo Financija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Sanja Krasić</cp:lastModifiedBy>
  <cp:lastPrinted>2024-04-24T11:10:09Z</cp:lastPrinted>
  <dcterms:created xsi:type="dcterms:W3CDTF">2010-03-25T12:47:07Z</dcterms:created>
  <dcterms:modified xsi:type="dcterms:W3CDTF">2024-04-29T10:29:58Z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